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Ćužić\_SANACIJE STANOVA_\VINKOVCI, Josipa Jurja Strossmayera 13, prizemlje\Procjena APZ Vukovar d.d\"/>
    </mc:Choice>
  </mc:AlternateContent>
  <bookViews>
    <workbookView xWindow="-405" yWindow="1365" windowWidth="11490" windowHeight="11640" tabRatio="957"/>
  </bookViews>
  <sheets>
    <sheet name="NASLOVNICA" sheetId="171" r:id="rId1"/>
    <sheet name="OPISI" sheetId="170" r:id="rId2"/>
    <sheet name="REKAPITULACIJA" sheetId="151" r:id="rId3"/>
    <sheet name="rušenja" sheetId="134" r:id="rId4"/>
    <sheet name="zidarski " sheetId="99" r:id="rId5"/>
    <sheet name="stolarski" sheetId="101" r:id="rId6"/>
    <sheet name="keramičar" sheetId="102" r:id="rId7"/>
    <sheet name="parketar" sheetId="172" r:id="rId8"/>
    <sheet name="soboslik.+ličilac" sheetId="103" r:id="rId9"/>
    <sheet name="VIK" sheetId="174" r:id="rId10"/>
    <sheet name="elektro" sheetId="173" r:id="rId11"/>
    <sheet name="čišćenje" sheetId="150" r:id="rId12"/>
  </sheets>
  <externalReferences>
    <externalReference r:id="rId13"/>
  </externalReferences>
  <definedNames>
    <definedName name="beton" localSheetId="10">[1]AB!#REF!</definedName>
    <definedName name="beton" localSheetId="7">[1]AB!#REF!</definedName>
    <definedName name="beton" localSheetId="9">[1]AB!#REF!</definedName>
    <definedName name="beton">[1]AB!#REF!</definedName>
    <definedName name="_xlnm.Print_Titles" localSheetId="2">#REF!</definedName>
    <definedName name="pausal" localSheetId="10">#REF!</definedName>
    <definedName name="pausal" localSheetId="7">#REF!</definedName>
    <definedName name="pausal" localSheetId="9">#REF!</definedName>
    <definedName name="pausal">#REF!</definedName>
    <definedName name="_xlnm.Print_Area" localSheetId="11">čišćenje!$A$1:$H$20</definedName>
    <definedName name="_xlnm.Print_Area" localSheetId="10">elektro!$A$1:$H$58</definedName>
    <definedName name="_xlnm.Print_Area" localSheetId="6">keramičar!$A$1:$H$30</definedName>
    <definedName name="_xlnm.Print_Area" localSheetId="7">parketar!$A$1:$H$19</definedName>
    <definedName name="_xlnm.Print_Area" localSheetId="2">REKAPITULACIJA!$A$1:$F$32</definedName>
    <definedName name="_xlnm.Print_Area" localSheetId="3">rušenja!$A$1:$H$93</definedName>
    <definedName name="_xlnm.Print_Area" localSheetId="8">'soboslik.+ličilac'!$A$1:$H$34</definedName>
    <definedName name="_xlnm.Print_Area" localSheetId="5">stolarski!$A$1:$H$57</definedName>
    <definedName name="_xlnm.Print_Area" localSheetId="4">'zidarski '!$A$1:$H$37</definedName>
    <definedName name="z" localSheetId="10">#REF!</definedName>
    <definedName name="z" localSheetId="7">#REF!</definedName>
    <definedName name="z" localSheetId="2">#REF!</definedName>
    <definedName name="z" localSheetId="9">#REF!</definedName>
    <definedName name="z">#REF!</definedName>
    <definedName name="ž" localSheetId="7">#REF!</definedName>
    <definedName name="ž" localSheetId="9">#REF!</definedName>
    <definedName name="ž">#REF!</definedName>
  </definedNames>
  <calcPr calcId="162913"/>
</workbook>
</file>

<file path=xl/calcChain.xml><?xml version="1.0" encoding="utf-8"?>
<calcChain xmlns="http://schemas.openxmlformats.org/spreadsheetml/2006/main">
  <c r="H55" i="173" l="1"/>
  <c r="H58" i="173"/>
  <c r="H49" i="173"/>
  <c r="H45" i="173"/>
  <c r="H41" i="173"/>
  <c r="H37" i="173"/>
  <c r="H32" i="173"/>
  <c r="H34" i="99" l="1"/>
  <c r="H9" i="172" l="1"/>
  <c r="H27" i="103" l="1"/>
  <c r="H23" i="103"/>
  <c r="H26" i="102"/>
  <c r="H83" i="134" l="1"/>
  <c r="H31" i="99"/>
  <c r="H86" i="134"/>
  <c r="H78" i="134"/>
  <c r="H28" i="173"/>
  <c r="H52" i="173"/>
  <c r="H31" i="103" l="1"/>
  <c r="H50" i="101"/>
  <c r="H37" i="101"/>
  <c r="H38" i="101"/>
  <c r="H16" i="101"/>
  <c r="H12" i="101"/>
  <c r="H13" i="101"/>
  <c r="H11" i="101"/>
  <c r="H10" i="101"/>
  <c r="H27" i="101"/>
  <c r="H26" i="101"/>
  <c r="H25" i="101"/>
  <c r="H23" i="101"/>
  <c r="H22" i="101"/>
  <c r="H21" i="101"/>
  <c r="H9" i="101" l="1"/>
  <c r="H75" i="134"/>
  <c r="H69" i="134" l="1"/>
  <c r="H36" i="134" l="1"/>
  <c r="H17" i="134" l="1"/>
  <c r="H14" i="134"/>
  <c r="H12" i="134"/>
  <c r="H11" i="134"/>
  <c r="H10" i="134"/>
  <c r="H22" i="134" l="1"/>
  <c r="H24" i="173" l="1"/>
  <c r="H21" i="173"/>
  <c r="H20" i="173"/>
  <c r="H19" i="173"/>
  <c r="H18" i="173"/>
  <c r="H17" i="173"/>
  <c r="H16" i="173"/>
  <c r="H15" i="173"/>
  <c r="H14" i="173"/>
  <c r="H10" i="173"/>
  <c r="H29" i="174"/>
  <c r="H26" i="174"/>
  <c r="H23" i="174"/>
  <c r="H20" i="174"/>
  <c r="H17" i="174"/>
  <c r="H14" i="174"/>
  <c r="H10" i="174"/>
  <c r="H19" i="103"/>
  <c r="H16" i="103"/>
  <c r="H12" i="103"/>
  <c r="H16" i="172"/>
  <c r="H13" i="172"/>
  <c r="H20" i="102"/>
  <c r="H14" i="102"/>
  <c r="H46" i="101"/>
  <c r="H35" i="101"/>
  <c r="H34" i="101"/>
  <c r="H15" i="101"/>
  <c r="H14" i="101"/>
  <c r="H28" i="99"/>
  <c r="H25" i="99"/>
  <c r="H22" i="99"/>
  <c r="H19" i="99"/>
  <c r="H16" i="99"/>
  <c r="H13" i="99"/>
  <c r="H10" i="99"/>
  <c r="H7" i="99"/>
  <c r="H89" i="134"/>
  <c r="H72" i="134"/>
  <c r="H66" i="134"/>
  <c r="H63" i="134"/>
  <c r="H60" i="134"/>
  <c r="H57" i="134"/>
  <c r="H53" i="134"/>
  <c r="H50" i="134"/>
  <c r="H47" i="134"/>
  <c r="H42" i="134"/>
  <c r="H33" i="134"/>
  <c r="H30" i="134"/>
  <c r="H27" i="134"/>
  <c r="H23" i="134"/>
  <c r="H21" i="134"/>
  <c r="H20" i="134"/>
  <c r="H16" i="134"/>
  <c r="H15" i="134"/>
  <c r="H13" i="134"/>
  <c r="H10" i="102" l="1"/>
  <c r="H29" i="102" s="1"/>
  <c r="H19" i="172"/>
  <c r="H7" i="134"/>
  <c r="H7" i="150" l="1"/>
  <c r="H10" i="150" s="1"/>
  <c r="H7" i="173" l="1"/>
  <c r="H7" i="174" l="1"/>
  <c r="H32" i="174" s="1"/>
  <c r="H8" i="103" l="1"/>
  <c r="H34" i="103" s="1"/>
  <c r="H54" i="101" l="1"/>
  <c r="F12" i="151" l="1"/>
  <c r="H37" i="99" l="1"/>
  <c r="H92" i="134" l="1"/>
  <c r="F8" i="151" s="1"/>
  <c r="F22" i="151" l="1"/>
  <c r="F20" i="151" l="1"/>
  <c r="F18" i="151"/>
  <c r="F16" i="151" s="1"/>
  <c r="F14" i="151" s="1"/>
  <c r="F10" i="151"/>
  <c r="F24" i="151" l="1"/>
  <c r="F27" i="151" s="1"/>
  <c r="F28" i="151" l="1"/>
  <c r="F29" i="151" s="1"/>
  <c r="D28" i="171"/>
  <c r="D29" i="171" s="1"/>
</calcChain>
</file>

<file path=xl/sharedStrings.xml><?xml version="1.0" encoding="utf-8"?>
<sst xmlns="http://schemas.openxmlformats.org/spreadsheetml/2006/main" count="802" uniqueCount="328">
  <si>
    <t>R E K A P I T U L A C I J A</t>
  </si>
  <si>
    <t>SOBOSLIKARSKO LIČILAČKI RADOVI</t>
  </si>
  <si>
    <t>INSTALACIJE VODOVODA I KANALIZACIJE</t>
  </si>
  <si>
    <t xml:space="preserve">                U K U P N O :</t>
  </si>
  <si>
    <t xml:space="preserve">                P  D  V  :</t>
  </si>
  <si>
    <t>x</t>
  </si>
  <si>
    <t>=</t>
  </si>
  <si>
    <t>količina</t>
  </si>
  <si>
    <t>jed.cijena</t>
  </si>
  <si>
    <t>ukupno</t>
  </si>
  <si>
    <t>UKUPNO:</t>
  </si>
  <si>
    <t>kom</t>
  </si>
  <si>
    <t>SVEUKUPNO:</t>
  </si>
  <si>
    <t>7.2.</t>
  </si>
  <si>
    <t>RADOVI RUŠENJA I DEMONTAŽE</t>
  </si>
  <si>
    <t>1. RADOVI RUŠENJA I DEMONTAŽE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</si>
  <si>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</si>
  <si>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</si>
  <si>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</si>
  <si>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</si>
  <si>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</si>
  <si>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</si>
  <si>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</si>
  <si>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</si>
  <si>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</si>
  <si>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poz.</t>
  </si>
  <si>
    <t>opis</t>
  </si>
  <si>
    <t>jed.</t>
  </si>
  <si>
    <t>1.1.</t>
  </si>
  <si>
    <t>m²</t>
  </si>
  <si>
    <t>ZIDARSKI RADOVI</t>
  </si>
  <si>
    <t/>
  </si>
  <si>
    <t>kom.</t>
  </si>
  <si>
    <t xml:space="preserve"> </t>
  </si>
  <si>
    <t>STOLARSKI RADOVI</t>
  </si>
  <si>
    <t>3.1.</t>
  </si>
  <si>
    <t>KERAMIČARSKI RADOVI</t>
  </si>
  <si>
    <t>5.1.</t>
  </si>
  <si>
    <t>5.2.</t>
  </si>
  <si>
    <t>SOBOSLIKARSKO-LIČILAČKI RADOVI</t>
  </si>
  <si>
    <t>8.1.</t>
  </si>
  <si>
    <t>9.1.</t>
  </si>
  <si>
    <t>1.5.</t>
  </si>
  <si>
    <t>1.6.</t>
  </si>
  <si>
    <t>2. ZIDARSKI RADOVI</t>
  </si>
  <si>
    <t>2.1.</t>
  </si>
  <si>
    <t>2.2.</t>
  </si>
  <si>
    <t>4.1.</t>
  </si>
  <si>
    <t>4.2.</t>
  </si>
  <si>
    <t>6. SOBOSLIKARSKO-LIČILAČKI RADOVI</t>
  </si>
  <si>
    <t>6.1.</t>
  </si>
  <si>
    <t>6.2.</t>
  </si>
  <si>
    <t>Obračun po komadu</t>
  </si>
  <si>
    <t>7.3.</t>
  </si>
  <si>
    <t>kpl</t>
  </si>
  <si>
    <t>paušal</t>
  </si>
  <si>
    <t>Obračun po kompletu</t>
  </si>
  <si>
    <t>m'</t>
  </si>
  <si>
    <t>Obračun po m² postavljene površine</t>
  </si>
  <si>
    <t>Obračun po m² obojane površine</t>
  </si>
  <si>
    <t>7. VODOVOD I KANALIZACIJA</t>
  </si>
  <si>
    <t>VODOVOD I KANALIZACIJA</t>
  </si>
  <si>
    <t>7.5.</t>
  </si>
  <si>
    <t>7.6.</t>
  </si>
  <si>
    <t xml:space="preserve">Dobava i montaža armature i ventila za sudoper, i to: jednoručna zidna mješalica; kutni ventili (jedan običan i jedan s dodatnim ventilom za priključak perilice); jednodjelni sifon s priključkom za perilicu suđa. </t>
  </si>
  <si>
    <t>Dobava i montaža holender slavine ø1/2“ za perilicu rublja.</t>
  </si>
  <si>
    <t>8.2.</t>
  </si>
  <si>
    <t>8.3.</t>
  </si>
  <si>
    <t>OPIS USVOJENIH RADOVA NA SANACIJI</t>
  </si>
  <si>
    <t>Sastavni dio troškovnika su sva prava i obveze koja proizlaze iz Zakona o gradnji (NN 153/13), Zakona o zaštiti na radu (NN 71/14) i Zakona o obveznim odnosima (NN 35/05, 41/08, 125/11, 78/15).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</si>
  <si>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</si>
  <si>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</si>
  <si>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</si>
  <si>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</si>
  <si>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</si>
  <si>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</si>
  <si>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</si>
  <si>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</si>
  <si>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</si>
  <si>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</si>
  <si>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</si>
  <si>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</si>
  <si>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</si>
  <si>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Datum:</t>
  </si>
  <si>
    <t>Izvođač:</t>
  </si>
  <si>
    <t>Adresa:</t>
  </si>
  <si>
    <t>OIB:</t>
  </si>
  <si>
    <t>Potpis:</t>
  </si>
  <si>
    <t>Pečat:</t>
  </si>
  <si>
    <t>Investitor radova:</t>
  </si>
  <si>
    <t>Županija:</t>
  </si>
  <si>
    <t>Mjesto:</t>
  </si>
  <si>
    <t>Tlocrtna površina:</t>
  </si>
  <si>
    <t>Pozicija stana u zgradi:</t>
  </si>
  <si>
    <t>Broj etaža u zgradi:</t>
  </si>
  <si>
    <t>Izvođač radova:</t>
  </si>
  <si>
    <t>Ukupna cijena netto:</t>
  </si>
  <si>
    <t>Ukupna cijena s PDV-om:</t>
  </si>
  <si>
    <t>TROŠKOVNIK SANACIJE STANA</t>
  </si>
  <si>
    <t>PARKETARSKI RADOVI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</si>
  <si>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</si>
  <si>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</si>
  <si>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Obračun po m² izvedene površine</t>
  </si>
  <si>
    <t>2.6.</t>
  </si>
  <si>
    <t>Obračun po m² podne površine</t>
  </si>
  <si>
    <t>Prijenos do kamiona, utovar, odvoz i istovar na gradsku deponiju do 10 km udaljenosti sveg građevinskog otpada nastalog radovima rušenja i demontaže.</t>
  </si>
  <si>
    <t>Obračun po kompletu izvedene stavke.</t>
  </si>
  <si>
    <t>3. STOLARSKI RADOVI</t>
  </si>
  <si>
    <t>Obračun paušalan</t>
  </si>
  <si>
    <t>Dobava, montaža i spajanje elektroinstalacijskog materijala s kutijama i pratećim priborom.</t>
  </si>
  <si>
    <t>kpl.</t>
  </si>
  <si>
    <t>Demontaža starog razdjelnika stana s osiguračima i odvoz na deponiju.</t>
  </si>
  <si>
    <t>4. KERAMIČARSKI RADOVI</t>
  </si>
  <si>
    <t>5. PARKETARSKI RADOVI</t>
  </si>
  <si>
    <t>Izvođač radova u prisutnosti je Investitora izvršio pregled lokacije, odnosno potrebnih sanacijskih radova prema ovom troškovniku, te je s istim suglasan.</t>
  </si>
  <si>
    <t>9. RADOVI ČIŠĆENJA</t>
  </si>
  <si>
    <t>RADOVI ČIŠĆENJA</t>
  </si>
  <si>
    <t>1.7.</t>
  </si>
  <si>
    <r>
      <t>m</t>
    </r>
    <r>
      <rPr>
        <sz val="10"/>
        <rFont val="Calibri"/>
        <family val="2"/>
      </rPr>
      <t>´</t>
    </r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</si>
  <si>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fasadnog otvora</t>
    </r>
  </si>
  <si>
    <t>3.2.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</si>
  <si>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postavljenog sokla</t>
    </r>
  </si>
  <si>
    <t>1.4.</t>
  </si>
  <si>
    <t>Demontaža umivaonika i armature, uključivo otpajanje od postojećih spojeva na instalaciju vodovoda i odvodnje.</t>
  </si>
  <si>
    <t>4.3.</t>
  </si>
  <si>
    <t>U jediničnu cijenu uračunata dobava i ugradba tipskih PVC rubnih profila na kutnim spojevima dviju opločenih ploha, sav potreban materijal i rad.</t>
  </si>
  <si>
    <t>1.2.</t>
  </si>
  <si>
    <t>1.8.</t>
  </si>
  <si>
    <t>U cijenu stavke ulazi demontaža postojeće mješalice.</t>
  </si>
  <si>
    <t>7.7.</t>
  </si>
  <si>
    <t>Dobava i montaža zidnog sifona za perilicu rublja, zajedno s kromiranom maskom.</t>
  </si>
  <si>
    <t>7.4.</t>
  </si>
  <si>
    <t>Dobava, prijenos i montaža električnog bojlera zapremine 80 litara s vanjskom regulacijom temperature, tip kao KONČAR EGV 81,2 RI, uključivo sav potrebni spojni i montažni materijal.</t>
  </si>
  <si>
    <t>Vrsta i klasa pločica kao u stavci 4.1.</t>
  </si>
  <si>
    <t xml:space="preserve">U cijenu stavke ulazi sav potreban okov, kvake i brava  te sav rad i sitni potrošni materijal do pune funkcionalnosti stavke. </t>
  </si>
  <si>
    <t>2.3.</t>
  </si>
  <si>
    <t>2.5.</t>
  </si>
  <si>
    <t>Obračun po m²  izvedene  hidroizolacije</t>
  </si>
  <si>
    <t>1.9.</t>
  </si>
  <si>
    <t>1.10.</t>
  </si>
  <si>
    <t>6.4.</t>
  </si>
  <si>
    <t>1.12.</t>
  </si>
  <si>
    <t>Ministarstvo hrvatskih branitelja</t>
  </si>
  <si>
    <t>1.13.</t>
  </si>
  <si>
    <t>Obračun po m² skinute površine</t>
  </si>
  <si>
    <t>1.14.</t>
  </si>
  <si>
    <t>1.15.</t>
  </si>
  <si>
    <t>2.7.</t>
  </si>
  <si>
    <t>2.8.</t>
  </si>
  <si>
    <t>3.4.</t>
  </si>
  <si>
    <t xml:space="preserve">Bojanje ožbukanih zidova i stropova stana sa bijelom disperzivnom bojom u tehnici s valjkom, prema uputama proizvođača. </t>
  </si>
  <si>
    <t>7.8.</t>
  </si>
  <si>
    <t>8.4.</t>
  </si>
  <si>
    <t>8.5.</t>
  </si>
  <si>
    <r>
      <rPr>
        <sz val="10"/>
        <rFont val="Arial"/>
        <family val="2"/>
        <charset val="238"/>
      </rPr>
      <t>1.3.</t>
    </r>
    <r>
      <rPr>
        <sz val="10"/>
        <rFont val="Times New Roman"/>
        <family val="1"/>
        <charset val="238"/>
      </rPr>
      <t xml:space="preserve"> </t>
    </r>
  </si>
  <si>
    <t>1.16.</t>
  </si>
  <si>
    <t>2.4.</t>
  </si>
  <si>
    <t>8.6.</t>
  </si>
  <si>
    <t>1.17.</t>
  </si>
  <si>
    <t xml:space="preserve">Demontaža WC školjke i vodokotlića, uključivo otpajanje od postojećih spojeva na instalaciju vodovoda i odvodnje. </t>
  </si>
  <si>
    <t xml:space="preserve">Demontaža kupaonskog bojlera uključivo otpajanje od postojećih spojeva na instalaciju vodovoda. </t>
  </si>
  <si>
    <t>1.18.</t>
  </si>
  <si>
    <t>1.19.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</si>
  <si>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lajsni</t>
    </r>
  </si>
  <si>
    <t>1.20.</t>
  </si>
  <si>
    <t>Zidarska obrada  reparaturnim mortom fasadnih otvora nakon ugradnje nove vanjske stolarije.</t>
  </si>
  <si>
    <t>Dobava i ugradnja kromiranih vratašca za otvore sa vodovodnim ventilima u kupaonici i kuhinji.</t>
  </si>
  <si>
    <t xml:space="preserve">Izrada, doprema i montaža vanjskih PVC ostakljenih balkonskih vrata različitih veličina u maniri postojeće drvene stolarije.
</t>
  </si>
  <si>
    <t xml:space="preserve">Detaljno završno čišćenje svih prostorija (podova i zidova), plinske peći te vanjske i unutarnje stolarije, nakon završetka svih radova. Uključivo i pranje i dezinficiranje sanitarnih elemenata. Stavka uključuje utovar i odvoz sveg otpadnog materijala na mjesto zbrinjavanja. </t>
  </si>
  <si>
    <t>Dobava i ugradba ulaznih, jednokrilnih, protuprovalnih vrata. U cijenu stavke ulazi sav potreban okov, kvake i brava te sav rad i sitni potrošni materijal do pune funkcionalnosti stavke.</t>
  </si>
  <si>
    <t>Napomena: Sve dimenzije stolarije uzeti na licu mjesta</t>
  </si>
  <si>
    <t>U cijenu stavke ulaze sve potrebne predradnje i pripreme postojeće podloge nakon skidanja tepisona (brušenje, otprašivanje...).</t>
  </si>
  <si>
    <t>Dobava i postava pripadajućih kutnih sokl lajsni.</t>
  </si>
  <si>
    <t>Dobava i postavljanje gotovog parketa (klik-klak) prema odabiru investitora, debljine d=14mm, ljepljenjem na pripremljenu podlogu od OSB ploča.</t>
  </si>
  <si>
    <t>Obračun po ugrađenom komadu</t>
  </si>
  <si>
    <t>U cijenu stavke ulaze sve potrebne predradnje i pripreme postojećih zidova.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</si>
  <si>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</t>
    </r>
  </si>
  <si>
    <t>1.11.</t>
  </si>
  <si>
    <t>1.21.</t>
  </si>
  <si>
    <t>5.3.</t>
  </si>
  <si>
    <t>6.3.</t>
  </si>
  <si>
    <t>7.1.</t>
  </si>
  <si>
    <r>
      <rPr>
        <b/>
        <sz val="12"/>
        <rFont val="Arial"/>
        <family val="2"/>
      </rPr>
      <t>APZ-Vukovar d.o.o.</t>
    </r>
    <r>
      <rPr>
        <b/>
        <sz val="10"/>
        <rFont val="Arial"/>
        <family val="2"/>
      </rPr>
      <t>, Vukovar, Vatikanska 7, Tel. 032-416-828</t>
    </r>
  </si>
  <si>
    <t>Direktor: Zdravko Stepić, ing.arh.</t>
  </si>
  <si>
    <t>siječanj,  2019.</t>
  </si>
  <si>
    <t>Izradila: Dubravka Majtan, ing.građ.</t>
  </si>
  <si>
    <t>Vukovarsko-srijemska</t>
  </si>
  <si>
    <t>Vinkovci</t>
  </si>
  <si>
    <t>stan S1-A</t>
  </si>
  <si>
    <t>99,36 m2</t>
  </si>
  <si>
    <t>prizemlje</t>
  </si>
  <si>
    <t>Josipa Jurja Strossmayera 13</t>
  </si>
  <si>
    <t>Demontaža postojećih drvenih unutarnjih vrata u svim prostorijama stana.</t>
  </si>
  <si>
    <t>Demontaža postojećih drvenih balkonskih vrata i prozora (doprozornici, dovratnici, prozorska i vratna krila, kutije za rolete) u svim prostorijama stana.</t>
  </si>
  <si>
    <t>unutarnja vrata    - dim  70x200+55cm</t>
  </si>
  <si>
    <t xml:space="preserve">      ulazna vrata 102x206cm</t>
  </si>
  <si>
    <t xml:space="preserve">Napomena: Ako se nakon podizanja završnih podnih obloga u nekoj od prostorija utvrdi da je cementni estrih u dobrom stanju treba ga zadržati i ne razbijati. </t>
  </si>
  <si>
    <t>Demontaža kupaonske ležeće kade i armature, otpajanje od postojećih spojeva na instalaciju vodovoda i odvodnje.</t>
  </si>
  <si>
    <t xml:space="preserve"> - dnevni boravak - prozor 100x140+25cm</t>
  </si>
  <si>
    <t xml:space="preserve"> - spavaća soba - prozor dim90x140+25cm</t>
  </si>
  <si>
    <t xml:space="preserve">    - vanjska klupčica</t>
  </si>
  <si>
    <t xml:space="preserve"> - dužine 165 cm</t>
  </si>
  <si>
    <t xml:space="preserve"> - unutarnja klupčica</t>
  </si>
  <si>
    <t xml:space="preserve"> - dječja soba - prozor dim90x140+25cm</t>
  </si>
  <si>
    <t xml:space="preserve"> - dužine 105 cm</t>
  </si>
  <si>
    <t xml:space="preserve"> - dužine 95 cm</t>
  </si>
  <si>
    <t>- vrata sa staklom</t>
  </si>
  <si>
    <t xml:space="preserve">Dobava i ugradba unutarnjih, jednokrilnih, punih vrata i vrata sa staklom. Sva vrata su u bijeloj boji, imaju štok širine 10 cm i opšavne lajsne. </t>
  </si>
  <si>
    <t>dim  70x200+55cm (2L+1D)</t>
  </si>
  <si>
    <t xml:space="preserve">         90x200+55 ( između hodnika i kuhinje) (1D)</t>
  </si>
  <si>
    <t>dim   90x200+55cm (3L+1D)</t>
  </si>
  <si>
    <t>105x200+55 (između hodnika i hodnika, između hodnika i dnevnog boravka) (1D+1L)</t>
  </si>
  <si>
    <t>dim 102x206  (D)</t>
  </si>
  <si>
    <t>3.5.</t>
  </si>
  <si>
    <t xml:space="preserve">Dobava i postavljanje sokla od keramičkih pločica u hodnik 1, hodnik 2, blagovaonicu+kuhinju, lođu 1 i lođu 2
Visina sokla je cca 10 cm. </t>
  </si>
  <si>
    <r>
      <t>Dobava i postavljanje podnih protukliznih pločica I klase, boje i uzorka prema izboru investitora ( nabavna cijena pločica 80 kn/m² +PDV )</t>
    </r>
    <r>
      <rPr>
        <sz val="11.5"/>
        <rFont val="Arial"/>
        <family val="2"/>
        <charset val="238"/>
      </rPr>
      <t>.</t>
    </r>
  </si>
  <si>
    <r>
      <t>Dobava i postavljanje zidnih pločica I klase, boje i uzorka prema izboru investitora (nabavna cijena pločica 80 kn/m² +PDV)</t>
    </r>
    <r>
      <rPr>
        <sz val="11.5"/>
        <rFont val="Arial"/>
        <family val="2"/>
        <charset val="238"/>
      </rPr>
      <t>.</t>
    </r>
  </si>
  <si>
    <t>Pločice polagati u građevinsko ljepilo, sa izradom reški (2 mm) zapunjenih masom za fugiranje u boji po izboru investitora.</t>
  </si>
  <si>
    <t xml:space="preserve">Bojanje vanjskih zidova i stropa lođa fasadnom bijelom bojom prema uputama proizvođača. </t>
  </si>
  <si>
    <t>Bojanje cijevi od plinske instalacije unutar stana bijelom bojom .</t>
  </si>
  <si>
    <r>
      <t>Obračun po m</t>
    </r>
    <r>
      <rPr>
        <sz val="8"/>
        <rFont val="Arial"/>
        <family val="2"/>
        <charset val="238"/>
      </rPr>
      <t xml:space="preserve">1 </t>
    </r>
    <r>
      <rPr>
        <sz val="10"/>
        <rFont val="Arial"/>
        <family val="2"/>
        <charset val="238"/>
      </rPr>
      <t>obojane cijevi</t>
    </r>
  </si>
  <si>
    <t xml:space="preserve">Obračun po komadu </t>
  </si>
  <si>
    <t>6.5.</t>
  </si>
  <si>
    <t>Bojanje drvenih dvokrilnih vrata niše (ostave) lazurnom bojom. Vrata su dimenzije 55x256cm.</t>
  </si>
  <si>
    <t>Dobava, prijenos i montaža kade dimenzija 166x70 cm, d=2.5 cm od poliestera, te jednoručne zidne mješalice iznad kade uključivo sav potrebni spojni i montažni materijal.</t>
  </si>
  <si>
    <t>Dobava, prijenos i montaža umivaonika vel. 55 cm od bijele fajanse I.klase u kupaonici, prostoriji za pranje rublja i WC-u, sa stojećim jednoručnim mješalicama, kutnim ventilima ø1/2“, te spojnim materijalom.</t>
  </si>
  <si>
    <t>1.22.</t>
  </si>
  <si>
    <t>2.9.</t>
  </si>
  <si>
    <t>Obračun po m² ograde</t>
  </si>
  <si>
    <t>Dobava i ugradba drvenog praga između hodnika 1 i male dječje sobe. Između hodnika 1 i dnevnog boravka. Između kuhinje+blagovaonica i dnevnog boravka. Između hodnika 2 i spavaće sobe. Između hodnika 2 i dječje sobe.</t>
  </si>
  <si>
    <t>Zidne pločice postavljaju se u kupaonici, prostoriji za pranje  rublja i WC-u u visini vrata (2,05m), zidne pločice u kuhinji postavljaju se na zid u visini 60cm (između kuhinjskih elemenata).</t>
  </si>
  <si>
    <t>4.4.</t>
  </si>
  <si>
    <t>2.10.</t>
  </si>
  <si>
    <t>Obračun po m²  postavljene ograde</t>
  </si>
  <si>
    <t xml:space="preserve">Dobava i ugradba pletene plastificirane žice za ogradu, u zelenoj boji kao postojeća (koja je devastirana). </t>
  </si>
  <si>
    <t>6.6.</t>
  </si>
  <si>
    <t>U cijenu uklučiti čišćenje rešetke i okvira od hrđe, antikorozivna zaštita i završna boja.</t>
  </si>
  <si>
    <t>za ulazak u dvorište. U cijenu uklučiti čišćenje profila od hrđe, antikorozivna zaštita i završna boja.</t>
  </si>
  <si>
    <t xml:space="preserve">Razbijanje i vađenje postojećeg cementnog estriha u svim prostorijama stana gdje se isti nalazi, te čišćenje do zdrave podloge (do betona). </t>
  </si>
  <si>
    <t>Pr+5</t>
  </si>
  <si>
    <t xml:space="preserve">Demontaža male drvene police  koja se nalazi učvršćena u zid u dnevnom boravku, vješalica u hodniku, karniša, luster u dnevnom boravku, plafonjere, grla sa </t>
  </si>
  <si>
    <t>Razbijanje tanke glazure koja se nalazi na stepenicama, a koja je devastirana i djelomično razbijena te čišćenje do zdrave podloge (do betona).</t>
  </si>
  <si>
    <t>Raskrčivanje korova i šiblja u dvorištu ispred lođe 1 i u dvorištu ispred lođe 2, utovar otpadnog materijala u kamion i odvoz na gradsku deponiju do 10 km udaljenosti. Ravnanje zemljanih površina dvorišta nakon odvoza korova i šiblja.</t>
  </si>
  <si>
    <t xml:space="preserve">Bojanje podne metalne rešetke i okvira u kojem se rešetka nalazi, dim.68cmx68cm. Rešetka se nalazi u dvorištu u betonskoj ploči neposredno uz stan. </t>
  </si>
  <si>
    <t>6.7.</t>
  </si>
  <si>
    <t xml:space="preserve">Bojanje zidnog metalnog poklopca i okvira u kojem se poklopac nalazi, dim.60cmx60cm. Poklopac se nalazi u kupaonici ispod bojlera. </t>
  </si>
  <si>
    <t>U cijenu uklučiti čišćenje poklopca i okvira od hrđe, antikorozivna zaštita i završna boja.</t>
  </si>
  <si>
    <t>3.3.</t>
  </si>
  <si>
    <t>47,2</t>
  </si>
  <si>
    <t>T.D.:14 /2018</t>
  </si>
  <si>
    <t>Zidarski popravci oštećenih dijelova žbuke na zidovima nakon raznih demontaža u stanu i na lođama.</t>
  </si>
  <si>
    <t>Dobava i postavljanje OSB ploča na pod prije postavljanja parketa i podnih keramičkih pločica u prostorijama gdje je izvađen cementni estrih.</t>
  </si>
  <si>
    <t>Dobava i ugradba u pod željeznog "L" profila na spoju hodnika sa kupaonicom, prostorijom za pranje rublja i WC-om.</t>
  </si>
  <si>
    <t>Izrada, dobava i ugradba pokrovnog limenog opšava gornje plohe zidića ograde lođe 1.</t>
  </si>
  <si>
    <t>Izrada, dobava i ugradba limenog opšava prednje strane podne ploče lođe 1 i lođe 2.</t>
  </si>
  <si>
    <t>Stolarski popravak niše (ugradbenih drvenih polica sa vratima) koja služi kao ostava. Dimenzija niše 55x60x255 cm.</t>
  </si>
  <si>
    <t>Stavke izraditi od PVC profila s prekinutim toplinskim mostom, bijela boja uključivo kutija za rolete s PVC roletama. Ostakljenje izvesti izo staklom debljine 4/16/4 mm - međuprostor punjen plemenitim plinom. 
Koeficijent za kompletnu stavku k=1,4 W/m²K.</t>
  </si>
  <si>
    <t>Zagreb, Trg Nevenke Topalušić 1</t>
  </si>
  <si>
    <t>Ulica i broj:</t>
  </si>
  <si>
    <t>Oznaka stana:</t>
  </si>
  <si>
    <t>Za sve radove treba primjenjivati tehničke propise, pravilnike, odredbe, uzance o građenju, građevinske norme, a upotrijebljeni materijal, koji izvođač dobavlja i ugrađuje, mora odgovarati hrvatskim normama (HRN).</t>
  </si>
  <si>
    <t>Utovar i odvoz na gradsku deponiju sveg zaostalog namještaja  (dio drvenog ormara koji se nalazi na terasi, noćni ormarić,karniše,vešovka,vješalica u hodniku,luster u dnevnom boravku, plafinijere i sl.).</t>
  </si>
  <si>
    <t xml:space="preserve">                - balkonska vrata dim 90x200+25cm</t>
  </si>
  <si>
    <t xml:space="preserve">       - balkonska vrata  dim 90x200+25cm</t>
  </si>
  <si>
    <t xml:space="preserve">       - balkonska vrata dim 100x200+25cm</t>
  </si>
  <si>
    <t xml:space="preserve"> - kuhinja+blagovaonica -  prozor dim 160x140+25cm</t>
  </si>
  <si>
    <t xml:space="preserve"> - mala dječja soba - prozor dim 100x140+25cm</t>
  </si>
  <si>
    <t xml:space="preserve">                         - dim  90x200+55cm</t>
  </si>
  <si>
    <t xml:space="preserve">                         - dim  105x200+55cm</t>
  </si>
  <si>
    <t>ili bez sijalica, kupaonska zidna lampa, sapunijera, kupaonska zidna polica,vešovka na lođi, metalni nosači na lođi i metalni nosači radijatora u cijelom stanu (radijatora nema).</t>
  </si>
  <si>
    <t>Skidanje završne obloge poda - laminata koji se nalazi u  spavaćoj sobi, dnevnom boravku i maloj dječjoj sobi.</t>
  </si>
  <si>
    <t>Skidanje podnih keramičkih pločica koje se nalaze u hodniku 1 i hodniku 2, kupaonici, prostoriji za pranje rublja, WC-u, ostavi, kuhinji sa blagovaonicom, te lođi 1 i lođi 2.</t>
  </si>
  <si>
    <t>Skidanje sokla od keramičkih pločica visine 10cm koje se nalaze na zidovima hodnika, kuhinje sa blagovaonicom i lođama.</t>
  </si>
  <si>
    <t>Skidanje zidnih keramičkih pločica koje se nalaze u kupaonici, prostoriji za pranje rubllja i WC-u u visine 205 cm i u kuhinji visine 60 cm.</t>
  </si>
  <si>
    <t>Demontaža limene opšavne lajsne kojom je opšivena prednja strana betonske podne ploče lođe 1 i lođe 2.</t>
  </si>
  <si>
    <t>Demontaža kupaonske slavine za perilicu rublja.</t>
  </si>
  <si>
    <t>Demontaža zidne kuhinjske slavine.</t>
  </si>
  <si>
    <r>
      <t xml:space="preserve">Demontaža ventilacionih rešetki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koje se nalaze u kupaonici i WC-u.</t>
    </r>
  </si>
  <si>
    <t>Demontaža drvenih pragova.</t>
  </si>
  <si>
    <t>Demontaža metalnih pragova "L"" profila.</t>
  </si>
  <si>
    <t>Demontaža postojeće oštećene pletene ograde koja okružuje uličnu i dvorišnu lođu uključujući demontažu pletene žice koja se nalazi na vratima (2 kom).</t>
  </si>
  <si>
    <t>Dobava i izvedba polimercementne hidroizolacije poda kupaonice, prostorije za pranje rublja, WC-i lođa,  na sloju neposredno prije postave keramike. HI premaz izvesti u dva sloja prema uputi proizvođača (Mapei - Mapeielastic, Sika ili sl.), s posebnom pažnjom na spoj podne i zidne površine.</t>
  </si>
  <si>
    <t>Dobava i ugradnja ventilacionih rešetki u kupaonici i WC-u.</t>
  </si>
  <si>
    <t xml:space="preserve">               - balkonska vrata dim 90x200+25cm</t>
  </si>
  <si>
    <t xml:space="preserve">      - balkonska vrata  dim 90x200+25cm</t>
  </si>
  <si>
    <t xml:space="preserve">      - balkonska vrata dim 100x200+25 cm</t>
  </si>
  <si>
    <t xml:space="preserve"> - kuhinja+blagovaonica - prozor dim 160x140+25cm</t>
  </si>
  <si>
    <t>Izrada, doprema i montaža unutarnje i vanjske PVC klupčice zamjenjenih fasadnih otvora.  
U cijenu stavke ulazi sav potreban sitni montažni materijal i rad. Širina unutarnje klupčice cca 15 cm, vanjske klupčice cca 30cm.</t>
  </si>
  <si>
    <t>- puna vrata</t>
  </si>
  <si>
    <t>Podne pločice postavljaju se u hodnik 1, hodnik 2, kupaonicu, prostoriju za pranje rublja, WC, kuhinju + blagovaonicu, lođu 1 i lođu 2.</t>
  </si>
  <si>
    <t>Podnim pločicama se oblažu stepeništa lođe 1 i lođe 2.</t>
  </si>
  <si>
    <t>Postavljaju se podne površine spavaće sobe, dječje sobe, dnevnog boravka i male dječje sobe.</t>
  </si>
  <si>
    <t>Kutne lajsne postavljaju se u spavaćoj sobi, dječjoj sobi, dnevnom boravku i maloj dječjoj sobi.</t>
  </si>
  <si>
    <t>Obračun po m´ postavljenih kutnih lajsni</t>
  </si>
  <si>
    <t>Bojanje okruglih i četvrtastih metalnih profila koji služe kao ograda na lođama i ograda uz stepenice kojima se penje na lođe, kao i nosači pletene ograde dvorišta i vrata.</t>
  </si>
  <si>
    <t>U cijenu stavke ulaze sve potrebne predradnje i pripreme postojećih drvenih vrata (struganje, otprašivanje, kitanje, brušenje podloge).</t>
  </si>
  <si>
    <t>U cijenu stavke ulaze sve potrebne predradnje i pripreme postojećih zidova (zatvaranje rupa u zidovima nakon različitih demontaža, struganje, otprašivanje, kitanje, gletanje i brušenje podloge).</t>
  </si>
  <si>
    <t>Dobava, prijenos i montaža WC školjke od bijele fajanse I.klase, zajedno s niskomontažnim vodokotlićem, ventilom ø1/2“, plastičnom daskom, te spojnim materijalom.</t>
  </si>
  <si>
    <t>Dobava i montaža držača za ručnik.</t>
  </si>
  <si>
    <t>Dobava, montaža na zid i spajanje novog razdjelnika stana s ugradnjom automatskih osigurača.</t>
  </si>
  <si>
    <t xml:space="preserve"> - plafonjera sa žaruljom 60W</t>
  </si>
  <si>
    <t xml:space="preserve"> - prekidač obični</t>
  </si>
  <si>
    <t xml:space="preserve"> - prekidač kupaonski</t>
  </si>
  <si>
    <t xml:space="preserve"> - šuko utičnica</t>
  </si>
  <si>
    <t xml:space="preserve"> - trofazna utičnica (za štednjak)</t>
  </si>
  <si>
    <t xml:space="preserve"> - telefonska utičnica</t>
  </si>
  <si>
    <t xml:space="preserve"> - utičnica za televizor</t>
  </si>
  <si>
    <t xml:space="preserve"> - kutija za izjednačenje potencijala    </t>
  </si>
  <si>
    <t>kada dim.166x70 cm</t>
  </si>
  <si>
    <t>Dobava, montaža i plinskog bojlera u kupaonici, sa cijevima i svim spojnim materijalom te potrebnom prilagodbom za spajanje na sustav grijanja.</t>
  </si>
  <si>
    <t>8. ELEKTROINSTALATERSKI I STROJARSKI RADOVI</t>
  </si>
  <si>
    <t>ELEKTROINSTALATERSKI I STROJARSKI RADOVI</t>
  </si>
  <si>
    <t>Dobava i montaža aluminijskog radijatora (kao tip Lipovica Plano 700/80, 188W), u spavaćoj sobi. Radijator se sastoji od 11 članaka.</t>
  </si>
  <si>
    <t>Dobava i montaža aluminijskog radijatora (kao tip Lipovica Plano 700/80, 188W), u dječjoj sobi. Radijator se sastoji od 13 članaka.</t>
  </si>
  <si>
    <t>8.7.</t>
  </si>
  <si>
    <t>Dobava i montaža aluminijskog radijatora (kao tip Lipovica Plano 700/80, 188W), u dnevnom boravku. Radijator se sastoji od 20 članaka.</t>
  </si>
  <si>
    <t>Cijena uključuje sve potrebne materijale i radove do pune funkcionalnosti stavke (dobavu i montažu konzola, odstojnika, brtvi, čepova, redukcija spojnica, odzračnika i termostatskih ventila).</t>
  </si>
  <si>
    <t>U dnevnom boravku ne može stati radijator širine 1600mm (20člx80mm) do staklene stijene pa je bolje razdvojiti.</t>
  </si>
  <si>
    <t>8.8.</t>
  </si>
  <si>
    <t>Dobava i montaža aluminijskog radijatora (kao tip Lipovica Plano 700/80, 188W), u WC-u. Radijator se sastoji od 2 članka.</t>
  </si>
  <si>
    <t>8.9.</t>
  </si>
  <si>
    <t>Dobava i montaža aluminijskog radijatora (kao tip Lipovica Plano 700/80, 188W), u ulaznom hodniku. Radijator se sastoji od 5 članaka.</t>
  </si>
  <si>
    <t>8.10.</t>
  </si>
  <si>
    <t>Dobava i montaža aluminijskog radijatora (kao tip Lipovica Plano 700/80, 188W), u kupaonici. Radijator se sastoji od 5 članaka.</t>
  </si>
  <si>
    <t>Dobava i montaža plinomjera sa svim potrebnim priključcima.</t>
  </si>
  <si>
    <t>8.11.</t>
  </si>
  <si>
    <t>8.12.</t>
  </si>
  <si>
    <t>Ispitivanje plinske instalacije, izdavanje atesta da se plinomjer može priključiti na postojeću instalaciju.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</si>
</sst>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&quot;-&quot;??\ _k_n_-;_-@_-"/>
    <numFmt numFmtId="165" formatCode="#,##0.0"/>
    <numFmt numFmtId="166" formatCode="#,##0.00\ &quot;kn&quot;"/>
    <numFmt numFmtId="167" formatCode="0.0"/>
  </numFmts>
  <fonts count="4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1"/>
      <name val="Arial"/>
      <family val="2"/>
      <charset val="238"/>
    </font>
    <font>
      <i/>
      <u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entury Gothic"/>
      <family val="2"/>
      <charset val="238"/>
    </font>
    <font>
      <b/>
      <u/>
      <sz val="11"/>
      <name val="Arial"/>
      <family val="2"/>
      <charset val="238"/>
    </font>
    <font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Helv"/>
    </font>
    <font>
      <sz val="10"/>
      <color rgb="FFFF0000"/>
      <name val="Arial"/>
      <family val="2"/>
    </font>
    <font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</font>
    <font>
      <sz val="11.5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3" fillId="0" borderId="0"/>
    <xf numFmtId="0" fontId="2" fillId="23" borderId="7" applyNumberFormat="0" applyFont="0" applyAlignment="0" applyProtection="0"/>
    <xf numFmtId="0" fontId="2" fillId="0" borderId="0"/>
    <xf numFmtId="0" fontId="17" fillId="20" borderId="8" applyNumberFormat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0" fontId="24" fillId="0" borderId="0">
      <alignment horizontal="justify" vertical="top" wrapText="1"/>
    </xf>
    <xf numFmtId="0" fontId="1" fillId="0" borderId="0"/>
    <xf numFmtId="0" fontId="31" fillId="0" borderId="0"/>
  </cellStyleXfs>
  <cellXfs count="232">
    <xf numFmtId="0" fontId="0" fillId="0" borderId="0" xfId="0"/>
    <xf numFmtId="49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center" vertical="top"/>
    </xf>
    <xf numFmtId="0" fontId="24" fillId="0" borderId="0" xfId="38" applyFont="1" applyAlignment="1">
      <alignment horizontal="center"/>
    </xf>
    <xf numFmtId="0" fontId="24" fillId="0" borderId="0" xfId="38" applyFont="1"/>
    <xf numFmtId="0" fontId="2" fillId="0" borderId="0" xfId="38" applyFont="1"/>
    <xf numFmtId="0" fontId="24" fillId="0" borderId="10" xfId="38" applyFont="1" applyBorder="1"/>
    <xf numFmtId="0" fontId="24" fillId="0" borderId="10" xfId="38" applyFont="1" applyBorder="1" applyAlignment="1">
      <alignment horizontal="center"/>
    </xf>
    <xf numFmtId="49" fontId="2" fillId="0" borderId="0" xfId="38" applyNumberFormat="1" applyFont="1" applyAlignment="1">
      <alignment horizontal="justify" vertical="top" wrapText="1"/>
    </xf>
    <xf numFmtId="0" fontId="2" fillId="0" borderId="0" xfId="38" applyFont="1" applyAlignment="1">
      <alignment horizontal="center"/>
    </xf>
    <xf numFmtId="49" fontId="27" fillId="0" borderId="0" xfId="38" applyNumberFormat="1" applyFont="1" applyAlignment="1">
      <alignment horizontal="center" vertical="top" wrapText="1"/>
    </xf>
    <xf numFmtId="0" fontId="24" fillId="0" borderId="0" xfId="38" applyFont="1" applyBorder="1"/>
    <xf numFmtId="49" fontId="2" fillId="0" borderId="0" xfId="38" applyNumberFormat="1" applyFont="1" applyAlignment="1">
      <alignment horizontal="center" vertical="top"/>
    </xf>
    <xf numFmtId="4" fontId="24" fillId="0" borderId="0" xfId="38" applyNumberFormat="1" applyFont="1"/>
    <xf numFmtId="49" fontId="22" fillId="0" borderId="0" xfId="38" applyNumberFormat="1" applyFont="1" applyBorder="1" applyAlignment="1">
      <alignment horizontal="left" vertical="top" wrapText="1"/>
    </xf>
    <xf numFmtId="49" fontId="3" fillId="0" borderId="0" xfId="38" applyNumberFormat="1" applyFont="1" applyAlignment="1">
      <alignment horizontal="center" vertical="top"/>
    </xf>
    <xf numFmtId="49" fontId="28" fillId="0" borderId="0" xfId="38" applyNumberFormat="1" applyFont="1" applyAlignment="1">
      <alignment horizontal="justify" vertical="top" wrapText="1"/>
    </xf>
    <xf numFmtId="49" fontId="29" fillId="0" borderId="0" xfId="38" applyNumberFormat="1" applyFont="1" applyAlignment="1">
      <alignment horizontal="justify" vertical="top" wrapText="1"/>
    </xf>
    <xf numFmtId="49" fontId="30" fillId="0" borderId="0" xfId="38" applyNumberFormat="1" applyFont="1" applyAlignment="1">
      <alignment horizontal="justify" vertical="top" wrapText="1"/>
    </xf>
    <xf numFmtId="49" fontId="30" fillId="0" borderId="10" xfId="38" applyNumberFormat="1" applyFont="1" applyBorder="1" applyAlignment="1">
      <alignment horizontal="justify" vertical="top" wrapText="1"/>
    </xf>
    <xf numFmtId="49" fontId="29" fillId="0" borderId="10" xfId="38" applyNumberFormat="1" applyFont="1" applyBorder="1" applyAlignment="1">
      <alignment horizontal="justify" vertical="top" wrapText="1"/>
    </xf>
    <xf numFmtId="49" fontId="30" fillId="0" borderId="11" xfId="38" applyNumberFormat="1" applyFont="1" applyBorder="1" applyAlignment="1">
      <alignment horizontal="justify" wrapText="1"/>
    </xf>
    <xf numFmtId="49" fontId="29" fillId="0" borderId="11" xfId="38" applyNumberFormat="1" applyFont="1" applyBorder="1" applyAlignment="1">
      <alignment horizontal="justify" vertical="top" wrapText="1"/>
    </xf>
    <xf numFmtId="0" fontId="24" fillId="0" borderId="11" xfId="38" applyFont="1" applyBorder="1" applyAlignment="1">
      <alignment horizontal="center"/>
    </xf>
    <xf numFmtId="0" fontId="24" fillId="0" borderId="11" xfId="38" applyFont="1" applyBorder="1"/>
    <xf numFmtId="49" fontId="22" fillId="0" borderId="12" xfId="38" applyNumberFormat="1" applyFont="1" applyBorder="1" applyAlignment="1">
      <alignment horizontal="left" vertical="top" wrapText="1" indent="4"/>
    </xf>
    <xf numFmtId="49" fontId="25" fillId="0" borderId="12" xfId="38" applyNumberFormat="1" applyFont="1" applyBorder="1" applyAlignment="1">
      <alignment horizontal="justify" vertical="top" wrapText="1"/>
    </xf>
    <xf numFmtId="0" fontId="24" fillId="0" borderId="12" xfId="38" applyFont="1" applyBorder="1" applyAlignment="1">
      <alignment horizontal="center"/>
    </xf>
    <xf numFmtId="0" fontId="24" fillId="0" borderId="12" xfId="38" applyFont="1" applyBorder="1"/>
    <xf numFmtId="0" fontId="2" fillId="0" borderId="0" xfId="38" applyFont="1" applyBorder="1"/>
    <xf numFmtId="2" fontId="24" fillId="0" borderId="0" xfId="38" applyNumberFormat="1" applyFont="1" applyBorder="1"/>
    <xf numFmtId="4" fontId="27" fillId="0" borderId="0" xfId="38" applyNumberFormat="1" applyFont="1" applyAlignment="1">
      <alignment horizontal="center" vertical="top" wrapText="1"/>
    </xf>
    <xf numFmtId="4" fontId="24" fillId="0" borderId="10" xfId="38" applyNumberFormat="1" applyFont="1" applyBorder="1"/>
    <xf numFmtId="4" fontId="24" fillId="0" borderId="11" xfId="38" applyNumberFormat="1" applyFont="1" applyBorder="1"/>
    <xf numFmtId="4" fontId="24" fillId="0" borderId="12" xfId="38" applyNumberFormat="1" applyFont="1" applyBorder="1"/>
    <xf numFmtId="4" fontId="2" fillId="0" borderId="0" xfId="38" applyNumberFormat="1" applyFont="1"/>
    <xf numFmtId="49" fontId="26" fillId="0" borderId="0" xfId="38" applyNumberFormat="1" applyFont="1" applyAlignment="1">
      <alignment horizontal="center" vertical="top" wrapText="1"/>
    </xf>
    <xf numFmtId="0" fontId="3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justify" vertical="center" wrapText="1"/>
    </xf>
    <xf numFmtId="49" fontId="26" fillId="0" borderId="0" xfId="38" applyNumberFormat="1" applyFont="1" applyAlignment="1">
      <alignment vertical="top" wrapText="1"/>
    </xf>
    <xf numFmtId="0" fontId="35" fillId="0" borderId="0" xfId="42" applyFont="1"/>
    <xf numFmtId="0" fontId="34" fillId="0" borderId="0" xfId="38" applyFont="1" applyAlignment="1">
      <alignment horizontal="center" vertical="top"/>
    </xf>
    <xf numFmtId="49" fontId="34" fillId="0" borderId="0" xfId="38" applyNumberFormat="1" applyFont="1" applyAlignment="1">
      <alignment horizontal="justify" vertical="top" wrapText="1"/>
    </xf>
    <xf numFmtId="49" fontId="34" fillId="0" borderId="0" xfId="38" applyNumberFormat="1" applyFont="1" applyAlignment="1">
      <alignment horizontal="center" vertical="top" wrapText="1"/>
    </xf>
    <xf numFmtId="0" fontId="34" fillId="0" borderId="0" xfId="38" applyFont="1" applyAlignment="1">
      <alignment horizontal="center"/>
    </xf>
    <xf numFmtId="0" fontId="34" fillId="0" borderId="0" xfId="38" applyFont="1"/>
    <xf numFmtId="0" fontId="36" fillId="0" borderId="0" xfId="38" applyFont="1"/>
    <xf numFmtId="49" fontId="34" fillId="0" borderId="0" xfId="38" applyNumberFormat="1" applyFont="1" applyAlignment="1">
      <alignment horizontal="left" vertical="top" wrapText="1" indent="1"/>
    </xf>
    <xf numFmtId="165" fontId="34" fillId="0" borderId="0" xfId="38" applyNumberFormat="1" applyFont="1" applyAlignment="1">
      <alignment horizontal="center" vertical="center"/>
    </xf>
    <xf numFmtId="2" fontId="34" fillId="0" borderId="0" xfId="38" applyNumberFormat="1" applyFont="1"/>
    <xf numFmtId="4" fontId="34" fillId="0" borderId="0" xfId="0" applyNumberFormat="1" applyFont="1" applyBorder="1" applyAlignment="1"/>
    <xf numFmtId="0" fontId="35" fillId="0" borderId="0" xfId="38" applyFont="1"/>
    <xf numFmtId="49" fontId="34" fillId="0" borderId="0" xfId="38" applyNumberFormat="1" applyFont="1" applyAlignment="1">
      <alignment horizontal="left" vertical="top" wrapText="1"/>
    </xf>
    <xf numFmtId="49" fontId="34" fillId="0" borderId="0" xfId="38" applyNumberFormat="1" applyFont="1" applyAlignment="1">
      <alignment horizontal="left" vertical="top" wrapText="1" indent="2"/>
    </xf>
    <xf numFmtId="49" fontId="36" fillId="0" borderId="0" xfId="38" applyNumberFormat="1" applyFont="1" applyAlignment="1">
      <alignment horizontal="justify" vertical="top" wrapText="1"/>
    </xf>
    <xf numFmtId="49" fontId="36" fillId="0" borderId="0" xfId="38" applyNumberFormat="1" applyFont="1" applyAlignment="1">
      <alignment horizontal="center" vertical="top" wrapText="1"/>
    </xf>
    <xf numFmtId="0" fontId="36" fillId="0" borderId="0" xfId="38" applyFont="1" applyAlignment="1">
      <alignment horizontal="center"/>
    </xf>
    <xf numFmtId="0" fontId="36" fillId="0" borderId="0" xfId="38" applyFont="1" applyAlignment="1">
      <alignment horizontal="center" vertical="top"/>
    </xf>
    <xf numFmtId="49" fontId="37" fillId="0" borderId="0" xfId="38" applyNumberFormat="1" applyFont="1" applyBorder="1" applyAlignment="1">
      <alignment horizontal="center" vertical="top" wrapText="1"/>
    </xf>
    <xf numFmtId="49" fontId="37" fillId="0" borderId="0" xfId="38" applyNumberFormat="1" applyFont="1" applyBorder="1" applyAlignment="1">
      <alignment horizontal="center" vertical="top"/>
    </xf>
    <xf numFmtId="49" fontId="36" fillId="0" borderId="0" xfId="38" applyNumberFormat="1" applyFont="1" applyAlignment="1">
      <alignment horizontal="center" vertical="top"/>
    </xf>
    <xf numFmtId="4" fontId="34" fillId="0" borderId="0" xfId="46" applyNumberFormat="1" applyFont="1" applyBorder="1" applyAlignment="1"/>
    <xf numFmtId="0" fontId="38" fillId="0" borderId="0" xfId="37" applyFont="1" applyBorder="1" applyAlignment="1">
      <alignment horizontal="left" vertical="top"/>
    </xf>
    <xf numFmtId="0" fontId="38" fillId="0" borderId="0" xfId="37" applyFont="1" applyBorder="1" applyAlignment="1">
      <alignment vertical="top" wrapText="1"/>
    </xf>
    <xf numFmtId="0" fontId="38" fillId="0" borderId="0" xfId="37" applyFont="1" applyBorder="1" applyAlignment="1">
      <alignment horizontal="right"/>
    </xf>
    <xf numFmtId="4" fontId="38" fillId="0" borderId="0" xfId="37" applyNumberFormat="1" applyFont="1" applyBorder="1" applyAlignment="1">
      <alignment horizontal="right"/>
    </xf>
    <xf numFmtId="0" fontId="38" fillId="0" borderId="0" xfId="37" applyFont="1" applyBorder="1"/>
    <xf numFmtId="49" fontId="34" fillId="0" borderId="0" xfId="38" applyNumberFormat="1" applyFont="1" applyAlignment="1">
      <alignment horizontal="right" vertical="top" wrapText="1" indent="1"/>
    </xf>
    <xf numFmtId="1" fontId="34" fillId="0" borderId="0" xfId="38" applyNumberFormat="1" applyFont="1" applyAlignment="1">
      <alignment horizontal="center" vertical="center"/>
    </xf>
    <xf numFmtId="0" fontId="2" fillId="0" borderId="0" xfId="38" applyFont="1" applyAlignment="1">
      <alignment horizontal="center" vertical="top"/>
    </xf>
    <xf numFmtId="0" fontId="24" fillId="0" borderId="10" xfId="38" applyFont="1" applyBorder="1" applyAlignment="1">
      <alignment horizontal="center" vertical="top"/>
    </xf>
    <xf numFmtId="49" fontId="22" fillId="0" borderId="1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top"/>
    </xf>
    <xf numFmtId="49" fontId="21" fillId="0" borderId="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center"/>
    </xf>
    <xf numFmtId="49" fontId="24" fillId="0" borderId="0" xfId="38" applyNumberFormat="1" applyFont="1" applyAlignment="1">
      <alignment horizontal="center" vertical="center" wrapText="1"/>
    </xf>
    <xf numFmtId="49" fontId="24" fillId="0" borderId="0" xfId="38" applyNumberFormat="1" applyFont="1" applyAlignment="1">
      <alignment horizontal="center" vertical="center"/>
    </xf>
    <xf numFmtId="49" fontId="39" fillId="0" borderId="0" xfId="38" applyNumberFormat="1" applyFont="1" applyAlignment="1">
      <alignment horizontal="right" vertical="top" wrapText="1"/>
    </xf>
    <xf numFmtId="49" fontId="39" fillId="0" borderId="0" xfId="38" applyNumberFormat="1" applyFont="1" applyAlignment="1">
      <alignment horizontal="right" vertical="center"/>
    </xf>
    <xf numFmtId="165" fontId="39" fillId="0" borderId="0" xfId="38" applyNumberFormat="1" applyFont="1" applyAlignment="1">
      <alignment horizontal="center" vertical="center"/>
    </xf>
    <xf numFmtId="2" fontId="24" fillId="0" borderId="0" xfId="0" applyNumberFormat="1" applyFont="1" applyAlignment="1">
      <alignment vertical="top" wrapText="1"/>
    </xf>
    <xf numFmtId="0" fontId="24" fillId="0" borderId="0" xfId="38" applyNumberFormat="1" applyFont="1" applyAlignment="1">
      <alignment vertical="top" wrapText="1"/>
    </xf>
    <xf numFmtId="2" fontId="24" fillId="0" borderId="0" xfId="38" applyNumberFormat="1" applyFont="1"/>
    <xf numFmtId="49" fontId="24" fillId="0" borderId="0" xfId="0" applyNumberFormat="1" applyFont="1" applyAlignment="1">
      <alignment wrapText="1"/>
    </xf>
    <xf numFmtId="49" fontId="24" fillId="0" borderId="0" xfId="38" applyNumberFormat="1" applyFont="1" applyAlignment="1">
      <alignment horizontal="right" vertical="center"/>
    </xf>
    <xf numFmtId="165" fontId="24" fillId="0" borderId="0" xfId="38" applyNumberFormat="1" applyFont="1" applyAlignment="1">
      <alignment horizontal="center" vertical="center"/>
    </xf>
    <xf numFmtId="4" fontId="24" fillId="0" borderId="0" xfId="0" applyNumberFormat="1" applyFont="1" applyBorder="1" applyAlignment="1"/>
    <xf numFmtId="49" fontId="21" fillId="0" borderId="10" xfId="38" applyNumberFormat="1" applyFont="1" applyBorder="1" applyAlignment="1">
      <alignment horizontal="justify" vertical="top" wrapText="1"/>
    </xf>
    <xf numFmtId="49" fontId="21" fillId="0" borderId="0" xfId="38" applyNumberFormat="1" applyFont="1" applyAlignment="1">
      <alignment horizontal="justify" vertical="top" wrapText="1"/>
    </xf>
    <xf numFmtId="49" fontId="25" fillId="0" borderId="0" xfId="38" applyNumberFormat="1" applyFont="1" applyAlignment="1">
      <alignment horizontal="justify" vertical="top" wrapText="1"/>
    </xf>
    <xf numFmtId="0" fontId="24" fillId="0" borderId="0" xfId="42" applyFont="1" applyAlignment="1">
      <alignment horizontal="center" vertical="top"/>
    </xf>
    <xf numFmtId="49" fontId="26" fillId="0" borderId="0" xfId="42" applyNumberFormat="1" applyFont="1" applyAlignment="1">
      <alignment horizontal="center" vertical="top" wrapText="1"/>
    </xf>
    <xf numFmtId="0" fontId="24" fillId="0" borderId="0" xfId="42" applyFont="1"/>
    <xf numFmtId="49" fontId="24" fillId="0" borderId="0" xfId="38" applyNumberFormat="1" applyFont="1" applyAlignment="1">
      <alignment horizontal="center" vertical="top" wrapText="1"/>
    </xf>
    <xf numFmtId="0" fontId="3" fillId="0" borderId="10" xfId="38" applyFont="1" applyBorder="1" applyAlignment="1"/>
    <xf numFmtId="0" fontId="24" fillId="0" borderId="0" xfId="38" applyFont="1" applyBorder="1" applyAlignment="1">
      <alignment horizontal="center" vertical="top"/>
    </xf>
    <xf numFmtId="49" fontId="22" fillId="0" borderId="0" xfId="38" applyNumberFormat="1" applyFont="1" applyBorder="1" applyAlignment="1">
      <alignment horizontal="center" vertical="top" wrapText="1"/>
    </xf>
    <xf numFmtId="0" fontId="3" fillId="0" borderId="0" xfId="38" applyFont="1" applyBorder="1" applyAlignment="1"/>
    <xf numFmtId="0" fontId="39" fillId="0" borderId="0" xfId="0" applyFont="1" applyAlignment="1">
      <alignment horizontal="center" vertical="top"/>
    </xf>
    <xf numFmtId="49" fontId="24" fillId="0" borderId="0" xfId="38" applyNumberFormat="1" applyFont="1" applyAlignment="1">
      <alignment horizontal="left" vertical="top" wrapText="1" indent="1"/>
    </xf>
    <xf numFmtId="2" fontId="24" fillId="0" borderId="0" xfId="42" applyNumberFormat="1" applyFont="1" applyAlignment="1">
      <alignment horizontal="justify" vertical="top" wrapText="1"/>
    </xf>
    <xf numFmtId="49" fontId="24" fillId="0" borderId="0" xfId="42" applyNumberFormat="1" applyFont="1" applyAlignment="1">
      <alignment horizontal="justify" vertical="top" wrapText="1"/>
    </xf>
    <xf numFmtId="0" fontId="39" fillId="0" borderId="0" xfId="0" applyFont="1"/>
    <xf numFmtId="0" fontId="24" fillId="0" borderId="0" xfId="0" applyFont="1"/>
    <xf numFmtId="0" fontId="24" fillId="0" borderId="0" xfId="38" applyNumberFormat="1" applyFont="1" applyAlignment="1">
      <alignment horizontal="left" vertical="top" wrapText="1" indent="3"/>
    </xf>
    <xf numFmtId="165" fontId="24" fillId="0" borderId="0" xfId="38" applyNumberFormat="1" applyFont="1" applyAlignment="1">
      <alignment horizontal="right" vertical="top"/>
    </xf>
    <xf numFmtId="49" fontId="39" fillId="0" borderId="0" xfId="0" applyNumberFormat="1" applyFont="1" applyAlignment="1">
      <alignment horizontal="right" vertical="center"/>
    </xf>
    <xf numFmtId="49" fontId="24" fillId="0" borderId="0" xfId="38" applyNumberFormat="1" applyFont="1" applyAlignment="1">
      <alignment horizontal="right"/>
    </xf>
    <xf numFmtId="0" fontId="23" fillId="0" borderId="0" xfId="38" applyFont="1"/>
    <xf numFmtId="16" fontId="24" fillId="0" borderId="0" xfId="42" applyNumberFormat="1" applyFont="1" applyAlignment="1">
      <alignment horizontal="center" vertical="top"/>
    </xf>
    <xf numFmtId="49" fontId="24" fillId="0" borderId="0" xfId="38" applyNumberFormat="1" applyFont="1" applyAlignment="1">
      <alignment horizontal="left" vertical="top" wrapText="1"/>
    </xf>
    <xf numFmtId="0" fontId="23" fillId="0" borderId="0" xfId="42" applyFont="1"/>
    <xf numFmtId="4" fontId="24" fillId="0" borderId="0" xfId="38" applyNumberFormat="1" applyFont="1" applyAlignment="1">
      <alignment horizontal="right" vertical="center"/>
    </xf>
    <xf numFmtId="49" fontId="24" fillId="0" borderId="0" xfId="38" applyNumberFormat="1" applyFont="1" applyAlignment="1">
      <alignment horizontal="left" vertical="top" wrapText="1" indent="2"/>
    </xf>
    <xf numFmtId="49" fontId="24" fillId="0" borderId="0" xfId="42" applyNumberFormat="1" applyFont="1" applyAlignment="1">
      <alignment horizontal="left" vertical="top" wrapText="1" indent="1"/>
    </xf>
    <xf numFmtId="49" fontId="21" fillId="0" borderId="10" xfId="38" applyNumberFormat="1" applyFont="1" applyBorder="1" applyAlignment="1">
      <alignment horizontal="center" vertical="top" wrapText="1"/>
    </xf>
    <xf numFmtId="0" fontId="24" fillId="0" borderId="10" xfId="38" applyNumberFormat="1" applyFont="1" applyBorder="1"/>
    <xf numFmtId="49" fontId="25" fillId="0" borderId="0" xfId="38" applyNumberFormat="1" applyFont="1" applyAlignment="1">
      <alignment horizontal="center" vertical="top" wrapText="1"/>
    </xf>
    <xf numFmtId="49" fontId="24" fillId="0" borderId="0" xfId="42" applyNumberFormat="1" applyFont="1" applyAlignment="1">
      <alignment horizontal="right" vertical="center"/>
    </xf>
    <xf numFmtId="4" fontId="24" fillId="0" borderId="0" xfId="42" applyNumberFormat="1" applyFont="1" applyAlignment="1">
      <alignment horizontal="left" vertical="center"/>
    </xf>
    <xf numFmtId="16" fontId="24" fillId="0" borderId="0" xfId="38" applyNumberFormat="1" applyFont="1" applyAlignment="1">
      <alignment horizontal="center" vertical="top"/>
    </xf>
    <xf numFmtId="0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Border="1" applyAlignment="1">
      <alignment horizontal="center" vertical="top" wrapText="1"/>
    </xf>
    <xf numFmtId="49" fontId="24" fillId="0" borderId="0" xfId="42" applyNumberFormat="1" applyFont="1" applyAlignment="1">
      <alignment horizontal="left" vertical="top" wrapText="1"/>
    </xf>
    <xf numFmtId="2" fontId="24" fillId="0" borderId="0" xfId="42" applyNumberFormat="1" applyFont="1" applyAlignment="1">
      <alignment horizontal="left" vertical="top" wrapText="1"/>
    </xf>
    <xf numFmtId="49" fontId="21" fillId="0" borderId="10" xfId="38" applyNumberFormat="1" applyFont="1" applyBorder="1" applyAlignment="1">
      <alignment horizontal="left" vertical="top"/>
    </xf>
    <xf numFmtId="49" fontId="21" fillId="0" borderId="10" xfId="38" applyNumberFormat="1" applyFont="1" applyBorder="1" applyAlignment="1">
      <alignment horizontal="center" vertical="top"/>
    </xf>
    <xf numFmtId="2" fontId="24" fillId="0" borderId="10" xfId="38" applyNumberFormat="1" applyFont="1" applyBorder="1"/>
    <xf numFmtId="49" fontId="25" fillId="0" borderId="0" xfId="38" applyNumberFormat="1" applyFont="1" applyAlignment="1">
      <alignment horizontal="center" vertical="top"/>
    </xf>
    <xf numFmtId="49" fontId="25" fillId="0" borderId="10" xfId="38" applyNumberFormat="1" applyFont="1" applyBorder="1" applyAlignment="1">
      <alignment horizontal="center" vertical="top" wrapText="1"/>
    </xf>
    <xf numFmtId="0" fontId="39" fillId="0" borderId="0" xfId="38" applyFont="1" applyAlignment="1">
      <alignment horizontal="center" vertical="top"/>
    </xf>
    <xf numFmtId="49" fontId="39" fillId="0" borderId="0" xfId="38" applyNumberFormat="1" applyFont="1" applyAlignment="1">
      <alignment horizontal="justify" vertical="top" wrapText="1"/>
    </xf>
    <xf numFmtId="49" fontId="39" fillId="0" borderId="0" xfId="38" applyNumberFormat="1" applyFont="1" applyAlignment="1">
      <alignment horizontal="center" vertical="top"/>
    </xf>
    <xf numFmtId="0" fontId="39" fillId="0" borderId="0" xfId="38" applyFont="1" applyAlignment="1">
      <alignment horizontal="center"/>
    </xf>
    <xf numFmtId="0" fontId="39" fillId="0" borderId="0" xfId="38" applyFont="1"/>
    <xf numFmtId="0" fontId="24" fillId="0" borderId="0" xfId="46" applyFont="1" applyAlignment="1">
      <alignment wrapText="1"/>
    </xf>
    <xf numFmtId="4" fontId="24" fillId="0" borderId="0" xfId="46" applyNumberFormat="1" applyFont="1" applyBorder="1" applyAlignment="1"/>
    <xf numFmtId="4" fontId="24" fillId="0" borderId="0" xfId="38" applyNumberFormat="1" applyFont="1" applyAlignment="1">
      <alignment horizontal="center" vertical="center"/>
    </xf>
    <xf numFmtId="49" fontId="24" fillId="0" borderId="0" xfId="38" applyNumberFormat="1" applyFont="1" applyAlignment="1">
      <alignment horizontal="right" vertical="top" wrapText="1" indent="1"/>
    </xf>
    <xf numFmtId="1" fontId="24" fillId="0" borderId="0" xfId="38" applyNumberFormat="1" applyFont="1" applyAlignment="1">
      <alignment horizontal="center" vertical="center"/>
    </xf>
    <xf numFmtId="0" fontId="23" fillId="0" borderId="0" xfId="42"/>
    <xf numFmtId="0" fontId="23" fillId="0" borderId="0" xfId="38"/>
    <xf numFmtId="0" fontId="24" fillId="0" borderId="0" xfId="0" applyFont="1" applyAlignment="1">
      <alignment horizontal="justify"/>
    </xf>
    <xf numFmtId="49" fontId="24" fillId="0" borderId="0" xfId="38" applyNumberFormat="1" applyFont="1" applyAlignment="1">
      <alignment horizontal="left" vertical="top" wrapText="1" indent="4"/>
    </xf>
    <xf numFmtId="165" fontId="24" fillId="0" borderId="0" xfId="38" applyNumberFormat="1" applyFont="1" applyAlignment="1">
      <alignment horizontal="center"/>
    </xf>
    <xf numFmtId="2" fontId="24" fillId="0" borderId="0" xfId="38" applyNumberFormat="1" applyFont="1" applyAlignment="1">
      <alignment horizontal="left" vertical="top" wrapText="1"/>
    </xf>
    <xf numFmtId="2" fontId="21" fillId="0" borderId="0" xfId="0" applyNumberFormat="1" applyFont="1" applyAlignment="1">
      <alignment horizontal="justify" vertical="center" wrapText="1"/>
    </xf>
    <xf numFmtId="49" fontId="34" fillId="0" borderId="0" xfId="38" applyNumberFormat="1" applyFont="1" applyAlignment="1">
      <alignment horizontal="right"/>
    </xf>
    <xf numFmtId="49" fontId="24" fillId="0" borderId="0" xfId="38" applyNumberFormat="1" applyFont="1" applyAlignment="1">
      <alignment vertical="top" wrapText="1"/>
    </xf>
    <xf numFmtId="49" fontId="24" fillId="0" borderId="0" xfId="38" applyNumberFormat="1" applyFont="1" applyBorder="1" applyAlignment="1">
      <alignment horizontal="left" vertical="top" wrapText="1"/>
    </xf>
    <xf numFmtId="0" fontId="36" fillId="0" borderId="0" xfId="38" applyFont="1" applyAlignment="1">
      <alignment horizontal="left"/>
    </xf>
    <xf numFmtId="165" fontId="30" fillId="0" borderId="0" xfId="38" applyNumberFormat="1" applyFont="1" applyAlignment="1">
      <alignment horizontal="center" vertical="center"/>
    </xf>
    <xf numFmtId="49" fontId="24" fillId="0" borderId="0" xfId="42" applyNumberFormat="1" applyFont="1" applyAlignment="1">
      <alignment vertical="top" wrapText="1"/>
    </xf>
    <xf numFmtId="0" fontId="24" fillId="0" borderId="0" xfId="38" applyNumberFormat="1" applyFont="1" applyAlignment="1">
      <alignment horizontal="left" vertical="top" wrapText="1"/>
    </xf>
    <xf numFmtId="0" fontId="24" fillId="0" borderId="0" xfId="38" applyFont="1" applyAlignment="1">
      <alignment vertical="top"/>
    </xf>
    <xf numFmtId="4" fontId="36" fillId="0" borderId="0" xfId="38" applyNumberFormat="1" applyFont="1"/>
    <xf numFmtId="0" fontId="43" fillId="0" borderId="0" xfId="0" applyFont="1"/>
    <xf numFmtId="0" fontId="2" fillId="0" borderId="0" xfId="0" applyFont="1"/>
    <xf numFmtId="0" fontId="24" fillId="0" borderId="0" xfId="0" applyFont="1" applyAlignment="1">
      <alignment horizontal="center"/>
    </xf>
    <xf numFmtId="2" fontId="24" fillId="0" borderId="0" xfId="0" applyNumberFormat="1" applyFont="1"/>
    <xf numFmtId="49" fontId="34" fillId="0" borderId="0" xfId="42" applyNumberFormat="1" applyFont="1" applyAlignment="1">
      <alignment horizontal="left" vertical="top" wrapText="1" indent="1"/>
    </xf>
    <xf numFmtId="165" fontId="24" fillId="0" borderId="0" xfId="38" applyNumberFormat="1" applyFont="1" applyAlignment="1">
      <alignment horizontal="right"/>
    </xf>
    <xf numFmtId="2" fontId="24" fillId="0" borderId="0" xfId="42" applyNumberFormat="1" applyFont="1" applyAlignment="1">
      <alignment vertical="top" wrapText="1"/>
    </xf>
    <xf numFmtId="0" fontId="24" fillId="0" borderId="10" xfId="38" applyFont="1" applyBorder="1" applyAlignment="1">
      <alignment horizontal="center" vertical="center"/>
    </xf>
    <xf numFmtId="0" fontId="34" fillId="0" borderId="0" xfId="38" applyFont="1" applyAlignment="1">
      <alignment horizontal="center" vertical="center"/>
    </xf>
    <xf numFmtId="0" fontId="36" fillId="0" borderId="0" xfId="38" applyFont="1" applyAlignment="1">
      <alignment horizontal="center" vertical="center"/>
    </xf>
    <xf numFmtId="0" fontId="24" fillId="0" borderId="0" xfId="38" applyFont="1" applyBorder="1" applyAlignment="1">
      <alignment horizontal="center"/>
    </xf>
    <xf numFmtId="0" fontId="39" fillId="0" borderId="0" xfId="38" applyNumberFormat="1" applyFont="1" applyAlignment="1">
      <alignment horizontal="center" vertical="top" wrapText="1"/>
    </xf>
    <xf numFmtId="49" fontId="34" fillId="0" borderId="0" xfId="38" applyNumberFormat="1" applyFont="1" applyAlignment="1">
      <alignment horizontal="center" vertical="center" wrapText="1"/>
    </xf>
    <xf numFmtId="0" fontId="34" fillId="0" borderId="10" xfId="38" applyFont="1" applyBorder="1" applyAlignment="1">
      <alignment horizontal="center"/>
    </xf>
    <xf numFmtId="2" fontId="34" fillId="0" borderId="0" xfId="38" applyNumberFormat="1" applyFont="1" applyAlignment="1">
      <alignment horizontal="center"/>
    </xf>
    <xf numFmtId="0" fontId="24" fillId="0" borderId="0" xfId="42" applyFont="1" applyAlignment="1">
      <alignment horizontal="center"/>
    </xf>
    <xf numFmtId="4" fontId="38" fillId="0" borderId="0" xfId="37" applyNumberFormat="1" applyFont="1" applyBorder="1" applyAlignment="1">
      <alignment horizontal="center"/>
    </xf>
    <xf numFmtId="49" fontId="24" fillId="0" borderId="0" xfId="38" applyNumberFormat="1" applyFont="1"/>
    <xf numFmtId="2" fontId="24" fillId="0" borderId="0" xfId="38" applyNumberFormat="1" applyFont="1" applyProtection="1">
      <protection locked="0"/>
    </xf>
    <xf numFmtId="2" fontId="24" fillId="0" borderId="0" xfId="0" applyNumberFormat="1" applyFont="1" applyProtection="1">
      <protection locked="0"/>
    </xf>
    <xf numFmtId="0" fontId="21" fillId="0" borderId="0" xfId="0" applyFont="1" applyAlignment="1">
      <alignment horizontal="right" wrapText="1"/>
    </xf>
    <xf numFmtId="166" fontId="22" fillId="0" borderId="1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right" wrapText="1"/>
    </xf>
    <xf numFmtId="165" fontId="24" fillId="0" borderId="0" xfId="38" applyNumberFormat="1" applyFont="1" applyAlignment="1">
      <alignment horizontal="right" vertical="center"/>
    </xf>
    <xf numFmtId="165" fontId="34" fillId="0" borderId="0" xfId="38" applyNumberFormat="1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4" fontId="24" fillId="0" borderId="0" xfId="42" applyNumberFormat="1" applyFont="1" applyAlignment="1">
      <alignment horizontal="right" vertical="center"/>
    </xf>
    <xf numFmtId="0" fontId="24" fillId="0" borderId="0" xfId="38" applyFont="1" applyAlignment="1">
      <alignment horizontal="right"/>
    </xf>
    <xf numFmtId="49" fontId="24" fillId="0" borderId="0" xfId="38" applyNumberFormat="1" applyFont="1" applyAlignment="1">
      <alignment horizontal="right" wrapText="1"/>
    </xf>
    <xf numFmtId="2" fontId="24" fillId="0" borderId="0" xfId="38" applyNumberFormat="1" applyFont="1" applyAlignment="1" applyProtection="1">
      <alignment horizontal="right"/>
      <protection locked="0"/>
    </xf>
    <xf numFmtId="49" fontId="37" fillId="0" borderId="0" xfId="38" applyNumberFormat="1" applyFont="1" applyBorder="1" applyAlignment="1">
      <alignment horizontal="right" vertical="top" wrapText="1"/>
    </xf>
    <xf numFmtId="0" fontId="34" fillId="0" borderId="0" xfId="38" applyFont="1" applyAlignment="1">
      <alignment horizontal="right"/>
    </xf>
    <xf numFmtId="49" fontId="21" fillId="0" borderId="0" xfId="38" applyNumberFormat="1" applyFont="1" applyBorder="1" applyAlignment="1">
      <alignment horizontal="right" vertical="top" wrapText="1"/>
    </xf>
    <xf numFmtId="2" fontId="24" fillId="0" borderId="0" xfId="38" applyNumberFormat="1" applyFont="1" applyAlignment="1">
      <alignment horizontal="right"/>
    </xf>
    <xf numFmtId="0" fontId="24" fillId="0" borderId="0" xfId="42" applyFont="1" applyAlignment="1">
      <alignment horizontal="right"/>
    </xf>
    <xf numFmtId="49" fontId="24" fillId="0" borderId="0" xfId="38" applyNumberFormat="1" applyFont="1" applyBorder="1" applyAlignment="1">
      <alignment horizontal="right" wrapText="1"/>
    </xf>
    <xf numFmtId="49" fontId="24" fillId="0" borderId="0" xfId="42" applyNumberFormat="1" applyFont="1" applyAlignment="1">
      <alignment horizontal="right"/>
    </xf>
    <xf numFmtId="49" fontId="34" fillId="0" borderId="0" xfId="42" applyNumberFormat="1" applyFont="1" applyAlignment="1">
      <alignment horizontal="right"/>
    </xf>
    <xf numFmtId="165" fontId="34" fillId="0" borderId="0" xfId="38" applyNumberFormat="1" applyFont="1" applyAlignment="1">
      <alignment horizontal="center"/>
    </xf>
    <xf numFmtId="165" fontId="34" fillId="0" borderId="0" xfId="38" applyNumberFormat="1" applyFont="1" applyAlignment="1">
      <alignment horizontal="right"/>
    </xf>
    <xf numFmtId="167" fontId="24" fillId="0" borderId="0" xfId="38" applyNumberFormat="1" applyFont="1" applyAlignment="1">
      <alignment horizontal="right"/>
    </xf>
    <xf numFmtId="2" fontId="34" fillId="0" borderId="0" xfId="38" applyNumberFormat="1" applyFont="1" applyAlignment="1">
      <alignment horizontal="right"/>
    </xf>
    <xf numFmtId="2" fontId="24" fillId="0" borderId="0" xfId="38" applyNumberFormat="1" applyFont="1" applyBorder="1" applyAlignment="1">
      <alignment horizontal="right" wrapText="1"/>
    </xf>
    <xf numFmtId="49" fontId="21" fillId="0" borderId="0" xfId="38" applyNumberFormat="1" applyFont="1" applyBorder="1" applyAlignment="1">
      <alignment horizontal="right" wrapText="1"/>
    </xf>
    <xf numFmtId="0" fontId="24" fillId="0" borderId="0" xfId="0" applyFont="1" applyAlignment="1">
      <alignment horizontal="left" vertical="top" wrapText="1" indent="1"/>
    </xf>
    <xf numFmtId="4" fontId="24" fillId="0" borderId="0" xfId="38" applyNumberFormat="1" applyFont="1" applyAlignment="1">
      <alignment horizontal="right"/>
    </xf>
    <xf numFmtId="0" fontId="38" fillId="0" borderId="0" xfId="37" applyFont="1" applyBorder="1" applyAlignment="1">
      <alignment horizontal="right" wrapText="1"/>
    </xf>
    <xf numFmtId="2" fontId="24" fillId="0" borderId="0" xfId="38" applyNumberFormat="1" applyFont="1" applyAlignment="1" applyProtection="1">
      <alignment horizontal="right" vertical="center"/>
      <protection locked="0"/>
    </xf>
    <xf numFmtId="0" fontId="24" fillId="0" borderId="0" xfId="46" applyFont="1" applyAlignment="1">
      <alignment horizontal="left" wrapText="1" indent="1"/>
    </xf>
    <xf numFmtId="49" fontId="24" fillId="0" borderId="0" xfId="46" applyNumberFormat="1" applyFont="1" applyAlignment="1">
      <alignment horizontal="left" wrapText="1" indent="1"/>
    </xf>
    <xf numFmtId="49" fontId="24" fillId="0" borderId="0" xfId="40" applyNumberFormat="1" applyFont="1" applyAlignment="1">
      <alignment horizontal="right"/>
    </xf>
    <xf numFmtId="1" fontId="34" fillId="0" borderId="0" xfId="38" applyNumberFormat="1" applyFont="1" applyAlignment="1">
      <alignment horizontal="right"/>
    </xf>
    <xf numFmtId="49" fontId="26" fillId="0" borderId="13" xfId="38" applyNumberFormat="1" applyFont="1" applyBorder="1" applyAlignment="1">
      <alignment horizontal="center" vertical="center" wrapText="1"/>
    </xf>
    <xf numFmtId="49" fontId="26" fillId="0" borderId="11" xfId="38" applyNumberFormat="1" applyFont="1" applyBorder="1" applyAlignment="1">
      <alignment horizontal="center" vertical="center" wrapText="1"/>
    </xf>
    <xf numFmtId="49" fontId="26" fillId="0" borderId="14" xfId="38" applyNumberFormat="1" applyFont="1" applyBorder="1" applyAlignment="1">
      <alignment horizontal="center" vertical="center" wrapText="1"/>
    </xf>
    <xf numFmtId="49" fontId="3" fillId="0" borderId="15" xfId="38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30" fillId="0" borderId="0" xfId="0" applyNumberFormat="1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wrapText="1"/>
    </xf>
    <xf numFmtId="49" fontId="26" fillId="0" borderId="0" xfId="38" applyNumberFormat="1" applyFont="1" applyAlignment="1">
      <alignment horizontal="center" vertical="top" wrapText="1"/>
    </xf>
    <xf numFmtId="49" fontId="22" fillId="0" borderId="10" xfId="38" applyNumberFormat="1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horizontal="left" wrapText="1"/>
      <protection locked="0"/>
    </xf>
    <xf numFmtId="0" fontId="21" fillId="0" borderId="15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30" fillId="0" borderId="10" xfId="0" applyFont="1" applyBorder="1" applyAlignment="1" applyProtection="1">
      <alignment horizontal="left"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  <xf numFmtId="0" fontId="30" fillId="0" borderId="15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 applyProtection="1">
      <alignment horizontal="left" wrapText="1"/>
      <protection locked="0"/>
    </xf>
    <xf numFmtId="49" fontId="22" fillId="0" borderId="10" xfId="38" applyNumberFormat="1" applyFont="1" applyBorder="1" applyAlignment="1">
      <alignment vertical="top" wrapText="1"/>
    </xf>
    <xf numFmtId="49" fontId="28" fillId="0" borderId="0" xfId="38" applyNumberFormat="1" applyFont="1" applyAlignment="1">
      <alignment horizontal="left" vertical="top" wrapText="1"/>
    </xf>
    <xf numFmtId="49" fontId="21" fillId="0" borderId="10" xfId="38" applyNumberFormat="1" applyFont="1" applyBorder="1" applyAlignment="1">
      <alignment horizontal="left" vertical="top"/>
    </xf>
    <xf numFmtId="0" fontId="24" fillId="0" borderId="0" xfId="46" applyFont="1" applyAlignment="1">
      <alignment horizontal="left" vertical="top" wrapText="1"/>
    </xf>
  </cellXfs>
  <cellStyles count="5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9" builtinId="10" customBuiltin="1"/>
    <cellStyle name="Comma 2" xfId="48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1" builtinId="21" customBuiltin="1"/>
    <cellStyle name="Izračun" xfId="26" builtinId="22" customBuiltin="1"/>
    <cellStyle name="Loše" xfId="25" builtinId="27" customBuiltin="1"/>
    <cellStyle name="merge" xfId="49"/>
    <cellStyle name="Naslov" xfId="43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6"/>
    <cellStyle name="Normal 2 2" xfId="47"/>
    <cellStyle name="Normal 5" xfId="50"/>
    <cellStyle name="Normal_ZABA-CRNOMEREC-izvedbeni-TROSKOVNIK-arhitektura-rev 01(cp)" xfId="37"/>
    <cellStyle name="Normal_ZADAR_trosk_GRA_OBRT-BANKA" xfId="38"/>
    <cellStyle name="Normalno" xfId="0" builtinId="0"/>
    <cellStyle name="Obično_trosko-ponudbeni-VMD" xfId="40"/>
    <cellStyle name="Povezana ćelija" xfId="35" builtinId="24" customBuiltin="1"/>
    <cellStyle name="Provjera ćelije" xfId="27" builtinId="23" customBuiltin="1"/>
    <cellStyle name="Standard_Tabelle1" xfId="51"/>
    <cellStyle name="Style 1" xfId="42"/>
    <cellStyle name="Tekst objašnjenja" xfId="28" builtinId="53" customBuiltin="1"/>
    <cellStyle name="Tekst upozorenja" xfId="45" builtinId="11" customBuiltin="1"/>
    <cellStyle name="Ukupni zbroj" xfId="44" builtinId="25" customBuiltin="1"/>
    <cellStyle name="Unos" xfId="34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wd2\c\Miljenko\slavonski%20brod\opci%20uvjeti,%20napomene%20i%20sl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NAPOMENE"/>
      <sheetName val="OPIS"/>
      <sheetName val="OU-A.I"/>
      <sheetName val="OU-A.II"/>
      <sheetName val="OU-A.III"/>
      <sheetName val="AB"/>
      <sheetName val="OU-A.IV"/>
      <sheetName val="ARMIRACKI"/>
      <sheetName val="OU-A.V"/>
      <sheetName val="ZIDARSKI"/>
      <sheetName val="OU-A.VI"/>
      <sheetName val="FASADERSKI"/>
      <sheetName val="TESARSKI"/>
      <sheetName val="OU-A.VIII"/>
      <sheetName val="KROVOPOKRIVACKI"/>
      <sheetName val="OU-A.IX"/>
      <sheetName val="HIDROIZOLATERSKI"/>
      <sheetName val="OU-A.X"/>
      <sheetName val="TERMOIZOLATERSKI"/>
      <sheetName val="OU-A.XI"/>
      <sheetName val="LIMARSKI"/>
      <sheetName val="UGRADBE"/>
      <sheetName val="OU-A.XIII"/>
      <sheetName val="STOLARSKIfs"/>
      <sheetName val="OU-A.XIV"/>
      <sheetName val="BRAVARSKIfs"/>
      <sheetName val="OU-A.XV"/>
      <sheetName val="SKELARSKI"/>
      <sheetName val="OU-A.XVI"/>
      <sheetName val="KAMENARSKIvp"/>
      <sheetName val="HORTIKULTURNI"/>
      <sheetName val="BAZEN"/>
      <sheetName val="CISCENJEg"/>
      <sheetName val="OU-B.I"/>
      <sheetName val="STOLARSKI"/>
      <sheetName val="OU-B.II"/>
      <sheetName val="BRAVARSKI"/>
      <sheetName val="OU-B.III"/>
      <sheetName val="GIPSKARTONSKI"/>
      <sheetName val="OU-B.IV"/>
      <sheetName val="KERAMICARSKI"/>
      <sheetName val="OU-B.V"/>
      <sheetName val="PARKETARSKI"/>
      <sheetName val="OU-B.VI"/>
      <sheetName val="SOBOSLIKARSKI"/>
      <sheetName val="OU-B.VII"/>
      <sheetName val="KAMENARSKI"/>
      <sheetName val="PECARSKI"/>
      <sheetName val="CISCENJEo"/>
      <sheetName val="OU-A.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view="pageLayout" workbookViewId="0">
      <selection activeCell="D21" sqref="D21"/>
    </sheetView>
  </sheetViews>
  <sheetFormatPr defaultRowHeight="12.75" x14ac:dyDescent="0.2"/>
  <cols>
    <col min="1" max="1" width="8.140625" customWidth="1"/>
    <col min="2" max="2" width="32.5703125" customWidth="1"/>
    <col min="3" max="3" width="2" customWidth="1"/>
    <col min="4" max="4" width="36" customWidth="1"/>
    <col min="5" max="5" width="8.140625" customWidth="1"/>
  </cols>
  <sheetData>
    <row r="2" spans="2:10" ht="59.25" customHeight="1" x14ac:dyDescent="0.2"/>
    <row r="3" spans="2:10" s="5" customFormat="1" ht="29.25" customHeight="1" x14ac:dyDescent="0.2">
      <c r="B3" s="210" t="s">
        <v>98</v>
      </c>
      <c r="C3" s="211"/>
      <c r="D3" s="212"/>
      <c r="E3" s="41"/>
      <c r="F3" s="41"/>
      <c r="G3" s="41"/>
      <c r="H3" s="41"/>
      <c r="I3" s="4"/>
      <c r="J3" s="4"/>
    </row>
    <row r="4" spans="2:10" s="5" customFormat="1" ht="18" x14ac:dyDescent="0.2">
      <c r="B4" s="213"/>
      <c r="C4" s="213"/>
      <c r="D4" s="213"/>
      <c r="E4" s="36"/>
      <c r="F4" s="36"/>
      <c r="G4" s="36"/>
      <c r="H4" s="36"/>
      <c r="I4" s="4"/>
      <c r="J4" s="4"/>
    </row>
    <row r="5" spans="2:10" s="5" customFormat="1" ht="18" x14ac:dyDescent="0.2">
      <c r="B5" s="2"/>
      <c r="C5" s="2"/>
      <c r="D5" s="36"/>
      <c r="E5" s="36"/>
      <c r="F5" s="36"/>
      <c r="G5" s="36"/>
      <c r="H5" s="36"/>
      <c r="I5" s="4"/>
      <c r="J5" s="4"/>
    </row>
    <row r="6" spans="2:10" ht="15" x14ac:dyDescent="0.2">
      <c r="B6" s="39" t="s">
        <v>89</v>
      </c>
      <c r="C6" s="39" t="s">
        <v>33</v>
      </c>
      <c r="D6" s="40" t="s">
        <v>142</v>
      </c>
    </row>
    <row r="7" spans="2:10" ht="15" customHeight="1" x14ac:dyDescent="0.2">
      <c r="B7" s="39" t="s">
        <v>85</v>
      </c>
      <c r="C7" s="39"/>
      <c r="D7" s="40" t="s">
        <v>257</v>
      </c>
    </row>
    <row r="8" spans="2:10" ht="15" x14ac:dyDescent="0.2">
      <c r="B8" s="39" t="s">
        <v>86</v>
      </c>
      <c r="C8" s="39"/>
      <c r="D8" s="40">
        <v>95131524528</v>
      </c>
    </row>
    <row r="9" spans="2:10" ht="15" x14ac:dyDescent="0.2">
      <c r="B9" s="39"/>
      <c r="C9" s="39"/>
      <c r="D9" s="40"/>
    </row>
    <row r="10" spans="2:10" ht="15" x14ac:dyDescent="0.2">
      <c r="B10" s="39" t="s">
        <v>90</v>
      </c>
      <c r="C10" s="39"/>
      <c r="D10" s="40" t="s">
        <v>186</v>
      </c>
    </row>
    <row r="11" spans="2:10" ht="15" x14ac:dyDescent="0.2">
      <c r="B11" s="39" t="s">
        <v>91</v>
      </c>
      <c r="C11" s="39"/>
      <c r="D11" s="40" t="s">
        <v>187</v>
      </c>
    </row>
    <row r="12" spans="2:10" ht="15" x14ac:dyDescent="0.2">
      <c r="B12" s="39" t="s">
        <v>258</v>
      </c>
      <c r="C12" s="39"/>
      <c r="D12" s="40" t="s">
        <v>191</v>
      </c>
    </row>
    <row r="13" spans="2:10" ht="15" x14ac:dyDescent="0.2">
      <c r="B13" s="39" t="s">
        <v>259</v>
      </c>
      <c r="C13" s="39"/>
      <c r="D13" s="40" t="s">
        <v>188</v>
      </c>
    </row>
    <row r="14" spans="2:10" ht="15" x14ac:dyDescent="0.2">
      <c r="B14" s="39" t="s">
        <v>92</v>
      </c>
      <c r="C14" s="39"/>
      <c r="D14" s="148" t="s">
        <v>189</v>
      </c>
    </row>
    <row r="15" spans="2:10" ht="15" x14ac:dyDescent="0.2">
      <c r="B15" s="39" t="s">
        <v>93</v>
      </c>
      <c r="C15" s="39"/>
      <c r="D15" s="40" t="s">
        <v>190</v>
      </c>
    </row>
    <row r="16" spans="2:10" ht="15" x14ac:dyDescent="0.2">
      <c r="B16" s="39" t="s">
        <v>94</v>
      </c>
      <c r="C16" s="39"/>
      <c r="D16" s="40" t="s">
        <v>239</v>
      </c>
    </row>
    <row r="17" spans="2:4" ht="15" x14ac:dyDescent="0.2">
      <c r="B17" s="39"/>
      <c r="C17" s="39"/>
      <c r="D17" s="40"/>
    </row>
    <row r="18" spans="2:4" ht="30" customHeight="1" x14ac:dyDescent="0.2">
      <c r="B18" s="178" t="s">
        <v>95</v>
      </c>
      <c r="C18" s="39"/>
      <c r="D18" s="221"/>
    </row>
    <row r="19" spans="2:4" ht="30" customHeight="1" x14ac:dyDescent="0.2">
      <c r="B19" s="178" t="s">
        <v>85</v>
      </c>
      <c r="C19" s="39"/>
      <c r="D19" s="221"/>
    </row>
    <row r="20" spans="2:4" ht="30" customHeight="1" x14ac:dyDescent="0.2">
      <c r="B20" s="178" t="s">
        <v>86</v>
      </c>
      <c r="C20" s="39"/>
      <c r="D20" s="221"/>
    </row>
    <row r="21" spans="2:4" ht="30" customHeight="1" x14ac:dyDescent="0.2">
      <c r="B21" s="178" t="s">
        <v>87</v>
      </c>
      <c r="C21" s="39"/>
      <c r="D21" s="221"/>
    </row>
    <row r="22" spans="2:4" ht="15" x14ac:dyDescent="0.2">
      <c r="B22" s="215" t="s">
        <v>88</v>
      </c>
      <c r="C22" s="39"/>
      <c r="D22" s="222"/>
    </row>
    <row r="23" spans="2:4" ht="40.5" customHeight="1" x14ac:dyDescent="0.2">
      <c r="B23" s="215"/>
      <c r="C23" s="39"/>
      <c r="D23" s="223"/>
    </row>
    <row r="24" spans="2:4" ht="15" x14ac:dyDescent="0.2">
      <c r="B24" s="215"/>
      <c r="C24" s="39"/>
      <c r="D24" s="223"/>
    </row>
    <row r="25" spans="2:4" x14ac:dyDescent="0.2">
      <c r="B25" s="215"/>
      <c r="D25" s="223"/>
    </row>
    <row r="28" spans="2:4" ht="18" customHeight="1" x14ac:dyDescent="0.2">
      <c r="B28" s="39" t="s">
        <v>96</v>
      </c>
      <c r="C28" s="39"/>
      <c r="D28" s="179">
        <f>SUM(REKAPITULACIJA!F27)</f>
        <v>0</v>
      </c>
    </row>
    <row r="29" spans="2:4" ht="18" customHeight="1" x14ac:dyDescent="0.2">
      <c r="B29" s="39" t="s">
        <v>97</v>
      </c>
      <c r="C29" s="39"/>
      <c r="D29" s="179">
        <f>SUM(D28*1.25)</f>
        <v>0</v>
      </c>
    </row>
    <row r="33" spans="2:4" ht="15.75" x14ac:dyDescent="0.25">
      <c r="B33" s="214" t="s">
        <v>182</v>
      </c>
      <c r="C33" s="214"/>
      <c r="D33" s="214"/>
    </row>
    <row r="34" spans="2:4" x14ac:dyDescent="0.2">
      <c r="C34" s="158"/>
      <c r="D34" s="158"/>
    </row>
    <row r="36" spans="2:4" x14ac:dyDescent="0.2">
      <c r="B36" s="159" t="s">
        <v>249</v>
      </c>
      <c r="D36" s="159" t="s">
        <v>185</v>
      </c>
    </row>
    <row r="39" spans="2:4" x14ac:dyDescent="0.2">
      <c r="B39" s="159" t="s">
        <v>184</v>
      </c>
      <c r="D39" s="159" t="s">
        <v>183</v>
      </c>
    </row>
  </sheetData>
  <sheetProtection algorithmName="SHA-512" hashValue="RE+hEqoCYMHnoWZoK8onKFdQcCXMFrrYZh1yGFmu2SRRDv7joVcqb5Nnf1yMxoVj5mh3sKzrKLLUBUzg1ck4Fw==" saltValue="nZetvOxrpwp0sHv/JoouEQ==" spinCount="100000" sheet="1" objects="1" scenarios="1"/>
  <mergeCells count="5">
    <mergeCell ref="B3:D3"/>
    <mergeCell ref="B4:D4"/>
    <mergeCell ref="D22:D25"/>
    <mergeCell ref="B33:D33"/>
    <mergeCell ref="B22:B25"/>
  </mergeCells>
  <pageMargins left="0.7" right="0.7" top="0.75" bottom="0.75" header="0.3" footer="0.3"/>
  <pageSetup paperSize="9" orientation="portrait" horizontalDpi="4294967293" r:id="rId1"/>
  <headerFooter>
    <oddHeader>&amp;CTroškovnik sanacije stana, Ulica J.J. Strossmayera 13, Vinkovci,&amp;KFF0000 &amp;K00000099,36 m2</oddHeader>
    <oddFooter>&amp;CAPZ-Vukovar d.o.o., Vukovar, Vatikanska 7, Tel: 032-416-828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SheetLayoutView="115" workbookViewId="0">
      <selection activeCell="C7" sqref="C7"/>
    </sheetView>
  </sheetViews>
  <sheetFormatPr defaultRowHeight="12.75" x14ac:dyDescent="0.2"/>
  <cols>
    <col min="1" max="1" width="5.5703125" style="59" customWidth="1"/>
    <col min="2" max="2" width="48.7109375" style="56" customWidth="1"/>
    <col min="3" max="3" width="4.85546875" style="62" customWidth="1"/>
    <col min="4" max="4" width="7.5703125" style="58" customWidth="1"/>
    <col min="5" max="5" width="3.140625" style="58" customWidth="1"/>
    <col min="6" max="6" width="9" style="48" customWidth="1"/>
    <col min="7" max="7" width="2.85546875" style="58" customWidth="1"/>
    <col min="8" max="8" width="9.85546875" style="48" customWidth="1"/>
    <col min="9" max="16384" width="9.140625" style="48"/>
  </cols>
  <sheetData>
    <row r="1" spans="1:9" s="113" customFormat="1" ht="15" customHeight="1" x14ac:dyDescent="0.2">
      <c r="A1" s="92"/>
      <c r="B1" s="93"/>
      <c r="C1" s="93"/>
      <c r="D1" s="93"/>
      <c r="E1" s="94"/>
      <c r="F1" s="94"/>
      <c r="G1" s="173"/>
      <c r="H1" s="94"/>
      <c r="I1" s="94"/>
    </row>
    <row r="2" spans="1:9" s="5" customFormat="1" ht="15.75" customHeight="1" x14ac:dyDescent="0.2">
      <c r="A2" s="72"/>
      <c r="B2" s="73" t="s">
        <v>60</v>
      </c>
      <c r="C2" s="73"/>
      <c r="D2" s="73"/>
      <c r="E2" s="73"/>
      <c r="F2" s="6"/>
      <c r="G2" s="7"/>
      <c r="H2" s="6"/>
    </row>
    <row r="3" spans="1:9" s="5" customFormat="1" ht="15" x14ac:dyDescent="0.2">
      <c r="A3" s="97"/>
      <c r="B3" s="75"/>
      <c r="C3" s="75"/>
      <c r="D3" s="75"/>
      <c r="E3" s="75"/>
      <c r="F3" s="11"/>
      <c r="G3" s="168"/>
    </row>
    <row r="4" spans="1:9" s="5" customFormat="1" x14ac:dyDescent="0.2">
      <c r="A4" s="76" t="s">
        <v>25</v>
      </c>
      <c r="B4" s="77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9" s="5" customFormat="1" x14ac:dyDescent="0.2">
      <c r="A5" s="76"/>
      <c r="B5" s="77"/>
      <c r="C5" s="78"/>
      <c r="D5" s="76"/>
      <c r="E5" s="76"/>
      <c r="F5" s="76"/>
      <c r="G5" s="76"/>
      <c r="H5" s="76"/>
    </row>
    <row r="6" spans="1:9" s="5" customFormat="1" ht="40.5" customHeight="1" x14ac:dyDescent="0.2">
      <c r="A6" s="74" t="s">
        <v>181</v>
      </c>
      <c r="B6" s="123" t="s">
        <v>297</v>
      </c>
      <c r="C6" s="2"/>
      <c r="D6" s="3"/>
      <c r="E6" s="3"/>
      <c r="F6" s="84" t="s">
        <v>31</v>
      </c>
      <c r="G6" s="3"/>
    </row>
    <row r="7" spans="1:9" s="5" customFormat="1" ht="12.75" customHeight="1" x14ac:dyDescent="0.2">
      <c r="A7" s="74"/>
      <c r="B7" s="101" t="s">
        <v>56</v>
      </c>
      <c r="C7" s="109" t="s">
        <v>54</v>
      </c>
      <c r="D7" s="163">
        <v>2</v>
      </c>
      <c r="E7" s="87" t="s">
        <v>5</v>
      </c>
      <c r="F7" s="187"/>
      <c r="G7" s="3" t="s">
        <v>6</v>
      </c>
      <c r="H7" s="138">
        <f>D7*F7</f>
        <v>0</v>
      </c>
    </row>
    <row r="8" spans="1:9" ht="12.75" customHeight="1" x14ac:dyDescent="0.2">
      <c r="A8" s="43"/>
      <c r="B8" s="55"/>
      <c r="C8" s="149"/>
      <c r="D8" s="197"/>
      <c r="E8" s="50"/>
      <c r="F8" s="199"/>
      <c r="G8" s="46"/>
      <c r="H8" s="63"/>
    </row>
    <row r="9" spans="1:9" s="5" customFormat="1" ht="56.25" customHeight="1" x14ac:dyDescent="0.2">
      <c r="A9" s="74" t="s">
        <v>13</v>
      </c>
      <c r="B9" s="123" t="s">
        <v>225</v>
      </c>
      <c r="C9" s="109"/>
      <c r="D9" s="185"/>
      <c r="E9" s="3"/>
      <c r="F9" s="191" t="s">
        <v>31</v>
      </c>
      <c r="G9" s="3"/>
    </row>
    <row r="10" spans="1:9" s="5" customFormat="1" ht="12.75" customHeight="1" x14ac:dyDescent="0.2">
      <c r="A10" s="74"/>
      <c r="B10" s="101" t="s">
        <v>56</v>
      </c>
      <c r="C10" s="109" t="s">
        <v>54</v>
      </c>
      <c r="D10" s="163">
        <v>3</v>
      </c>
      <c r="E10" s="87" t="s">
        <v>5</v>
      </c>
      <c r="F10" s="187"/>
      <c r="G10" s="3" t="s">
        <v>6</v>
      </c>
      <c r="H10" s="138">
        <f>D10*F10</f>
        <v>0</v>
      </c>
    </row>
    <row r="11" spans="1:9" s="5" customFormat="1" ht="12.75" customHeight="1" x14ac:dyDescent="0.2">
      <c r="A11" s="74"/>
      <c r="B11" s="115"/>
      <c r="C11" s="109"/>
      <c r="D11" s="163"/>
      <c r="E11" s="87"/>
      <c r="F11" s="191"/>
      <c r="G11" s="3"/>
      <c r="H11" s="138"/>
    </row>
    <row r="12" spans="1:9" ht="53.25" customHeight="1" x14ac:dyDescent="0.2">
      <c r="A12" s="74" t="s">
        <v>53</v>
      </c>
      <c r="B12" s="123" t="s">
        <v>224</v>
      </c>
      <c r="C12" s="109"/>
      <c r="D12" s="185"/>
      <c r="E12" s="3"/>
      <c r="F12" s="191" t="s">
        <v>31</v>
      </c>
      <c r="G12" s="3"/>
      <c r="H12" s="5"/>
    </row>
    <row r="13" spans="1:9" x14ac:dyDescent="0.2">
      <c r="A13" s="74"/>
      <c r="B13" s="123" t="s">
        <v>128</v>
      </c>
      <c r="C13" s="109"/>
      <c r="D13" s="203"/>
      <c r="E13" s="139"/>
      <c r="F13" s="191"/>
      <c r="G13" s="3"/>
      <c r="H13" s="5"/>
    </row>
    <row r="14" spans="1:9" ht="12.75" customHeight="1" x14ac:dyDescent="0.2">
      <c r="A14" s="74"/>
      <c r="B14" s="101" t="s">
        <v>56</v>
      </c>
      <c r="C14" s="109" t="s">
        <v>54</v>
      </c>
      <c r="D14" s="163">
        <v>1</v>
      </c>
      <c r="E14" s="87" t="s">
        <v>5</v>
      </c>
      <c r="F14" s="187"/>
      <c r="G14" s="3" t="s">
        <v>6</v>
      </c>
      <c r="H14" s="138">
        <f>D14*F14</f>
        <v>0</v>
      </c>
    </row>
    <row r="15" spans="1:9" ht="12.75" customHeight="1" x14ac:dyDescent="0.2">
      <c r="A15" s="74"/>
      <c r="B15" s="115"/>
      <c r="C15" s="109"/>
      <c r="D15" s="163"/>
      <c r="E15" s="87"/>
      <c r="F15" s="191"/>
      <c r="G15" s="3"/>
      <c r="H15" s="138"/>
    </row>
    <row r="16" spans="1:9" s="5" customFormat="1" ht="51" x14ac:dyDescent="0.2">
      <c r="A16" s="74" t="s">
        <v>131</v>
      </c>
      <c r="B16" s="123" t="s">
        <v>64</v>
      </c>
      <c r="C16" s="109"/>
      <c r="D16" s="185"/>
      <c r="E16" s="3"/>
      <c r="F16" s="191"/>
      <c r="G16" s="3"/>
    </row>
    <row r="17" spans="1:8" s="5" customFormat="1" ht="12.75" customHeight="1" x14ac:dyDescent="0.2">
      <c r="A17" s="74"/>
      <c r="B17" s="101" t="s">
        <v>56</v>
      </c>
      <c r="C17" s="109" t="s">
        <v>54</v>
      </c>
      <c r="D17" s="163">
        <v>1</v>
      </c>
      <c r="E17" s="87" t="s">
        <v>5</v>
      </c>
      <c r="F17" s="187"/>
      <c r="G17" s="3" t="s">
        <v>6</v>
      </c>
      <c r="H17" s="138">
        <f>D17*F17</f>
        <v>0</v>
      </c>
    </row>
    <row r="18" spans="1:8" s="5" customFormat="1" ht="12.75" customHeight="1" x14ac:dyDescent="0.2">
      <c r="A18" s="74"/>
      <c r="B18" s="115"/>
      <c r="C18" s="109"/>
      <c r="D18" s="163"/>
      <c r="E18" s="87"/>
      <c r="F18" s="191"/>
      <c r="G18" s="3"/>
      <c r="H18" s="138"/>
    </row>
    <row r="19" spans="1:8" s="5" customFormat="1" ht="15" customHeight="1" x14ac:dyDescent="0.2">
      <c r="A19" s="74" t="s">
        <v>62</v>
      </c>
      <c r="B19" s="150" t="s">
        <v>298</v>
      </c>
      <c r="C19" s="109"/>
      <c r="D19" s="163"/>
      <c r="E19" s="87"/>
      <c r="F19" s="191"/>
      <c r="G19" s="3"/>
      <c r="H19" s="138"/>
    </row>
    <row r="20" spans="1:8" s="5" customFormat="1" ht="14.25" customHeight="1" x14ac:dyDescent="0.2">
      <c r="A20" s="74"/>
      <c r="B20" s="202" t="s">
        <v>174</v>
      </c>
      <c r="C20" s="109" t="s">
        <v>11</v>
      </c>
      <c r="D20" s="198">
        <v>3</v>
      </c>
      <c r="E20" s="3" t="s">
        <v>5</v>
      </c>
      <c r="F20" s="205"/>
      <c r="G20" s="3" t="s">
        <v>6</v>
      </c>
      <c r="H20" s="138">
        <f>D20*F20</f>
        <v>0</v>
      </c>
    </row>
    <row r="21" spans="1:8" ht="12.75" customHeight="1" x14ac:dyDescent="0.2">
      <c r="A21" s="43"/>
      <c r="B21" s="55"/>
      <c r="C21" s="149"/>
      <c r="D21" s="197"/>
      <c r="E21" s="50"/>
      <c r="F21" s="199"/>
      <c r="G21" s="46"/>
      <c r="H21" s="63"/>
    </row>
    <row r="22" spans="1:8" s="5" customFormat="1" ht="25.5" x14ac:dyDescent="0.2">
      <c r="A22" s="74" t="s">
        <v>63</v>
      </c>
      <c r="B22" s="144" t="s">
        <v>130</v>
      </c>
      <c r="C22" s="109"/>
      <c r="D22" s="163"/>
      <c r="E22" s="87"/>
      <c r="F22" s="191"/>
      <c r="G22" s="76"/>
      <c r="H22" s="88"/>
    </row>
    <row r="23" spans="1:8" s="5" customFormat="1" x14ac:dyDescent="0.2">
      <c r="A23" s="74"/>
      <c r="B23" s="101" t="s">
        <v>52</v>
      </c>
      <c r="C23" s="109" t="s">
        <v>11</v>
      </c>
      <c r="D23" s="163">
        <v>1</v>
      </c>
      <c r="E23" s="87" t="s">
        <v>5</v>
      </c>
      <c r="F23" s="187"/>
      <c r="G23" s="76" t="s">
        <v>6</v>
      </c>
      <c r="H23" s="138">
        <f>D23*F23</f>
        <v>0</v>
      </c>
    </row>
    <row r="24" spans="1:8" s="5" customFormat="1" x14ac:dyDescent="0.2">
      <c r="A24" s="74"/>
      <c r="B24" s="115"/>
      <c r="C24" s="109"/>
      <c r="D24" s="163"/>
      <c r="E24" s="87"/>
      <c r="F24" s="191"/>
      <c r="G24" s="76"/>
      <c r="H24" s="88"/>
    </row>
    <row r="25" spans="1:8" s="5" customFormat="1" ht="16.5" customHeight="1" x14ac:dyDescent="0.2">
      <c r="A25" s="74" t="s">
        <v>129</v>
      </c>
      <c r="B25" s="123" t="s">
        <v>65</v>
      </c>
      <c r="C25" s="109"/>
      <c r="D25" s="185"/>
      <c r="E25" s="3"/>
      <c r="F25" s="191" t="s">
        <v>31</v>
      </c>
      <c r="G25" s="3"/>
    </row>
    <row r="26" spans="1:8" s="5" customFormat="1" ht="12.75" customHeight="1" x14ac:dyDescent="0.2">
      <c r="A26" s="74"/>
      <c r="B26" s="101" t="s">
        <v>52</v>
      </c>
      <c r="C26" s="109" t="s">
        <v>11</v>
      </c>
      <c r="D26" s="163">
        <v>1</v>
      </c>
      <c r="E26" s="87" t="s">
        <v>5</v>
      </c>
      <c r="F26" s="187"/>
      <c r="G26" s="3" t="s">
        <v>6</v>
      </c>
      <c r="H26" s="138">
        <f>D26*F26</f>
        <v>0</v>
      </c>
    </row>
    <row r="27" spans="1:8" s="68" customFormat="1" ht="12" customHeight="1" x14ac:dyDescent="0.2">
      <c r="A27" s="64"/>
      <c r="B27" s="65"/>
      <c r="C27" s="204"/>
      <c r="D27" s="66"/>
      <c r="E27" s="67"/>
      <c r="F27" s="67"/>
      <c r="G27" s="174"/>
    </row>
    <row r="28" spans="1:8" ht="51" x14ac:dyDescent="0.2">
      <c r="A28" s="74" t="s">
        <v>151</v>
      </c>
      <c r="B28" s="123" t="s">
        <v>132</v>
      </c>
      <c r="C28" s="109"/>
      <c r="D28" s="185"/>
      <c r="E28" s="3"/>
      <c r="F28" s="191" t="s">
        <v>31</v>
      </c>
      <c r="G28" s="3"/>
      <c r="H28" s="5"/>
    </row>
    <row r="29" spans="1:8" ht="12.75" customHeight="1" x14ac:dyDescent="0.2">
      <c r="A29" s="74"/>
      <c r="B29" s="101" t="s">
        <v>56</v>
      </c>
      <c r="C29" s="109" t="s">
        <v>54</v>
      </c>
      <c r="D29" s="163">
        <v>1</v>
      </c>
      <c r="E29" s="87" t="s">
        <v>5</v>
      </c>
      <c r="F29" s="187"/>
      <c r="G29" s="3" t="s">
        <v>6</v>
      </c>
      <c r="H29" s="138">
        <f>D29*F29</f>
        <v>0</v>
      </c>
    </row>
    <row r="30" spans="1:8" s="68" customFormat="1" ht="12" x14ac:dyDescent="0.2">
      <c r="A30" s="64"/>
      <c r="B30" s="65"/>
      <c r="C30" s="65"/>
      <c r="D30" s="66"/>
      <c r="E30" s="67"/>
      <c r="F30" s="67"/>
      <c r="G30" s="174"/>
    </row>
    <row r="31" spans="1:8" s="4" customFormat="1" ht="15" x14ac:dyDescent="0.2">
      <c r="A31" s="74"/>
      <c r="B31" s="89" t="s">
        <v>61</v>
      </c>
      <c r="C31" s="131"/>
      <c r="D31" s="7"/>
      <c r="E31" s="7"/>
      <c r="F31" s="7" t="s">
        <v>31</v>
      </c>
      <c r="G31" s="7"/>
      <c r="H31" s="6"/>
    </row>
    <row r="32" spans="1:8" s="4" customFormat="1" ht="15" x14ac:dyDescent="0.2">
      <c r="A32" s="74"/>
      <c r="B32" s="90" t="s">
        <v>10</v>
      </c>
      <c r="C32" s="95"/>
      <c r="D32" s="3"/>
      <c r="E32" s="3"/>
      <c r="G32" s="3"/>
      <c r="H32" s="13">
        <f>SUM(H7:H31)</f>
        <v>0</v>
      </c>
    </row>
    <row r="35" spans="8:8" x14ac:dyDescent="0.2">
      <c r="H35" s="138"/>
    </row>
  </sheetData>
  <sheetProtection algorithmName="SHA-512" hashValue="vihZfvRUzRviogbM6Kzc/odfmfcC2xYPzYUKx3JOhFwqNsc9qn3zfEIwNw5/O+Z6yt/5xyRiNfl/9+9NCj/0YQ==" saltValue="JaARZQyuQDu0P/xlvvDPzA==" spinCount="100000" sheet="1" objects="1" scenarios="1"/>
  <pageMargins left="0.9055118110236221" right="0.27559055118110237" top="0.9055118110236221" bottom="0.98425196850393704" header="0.51181102362204722" footer="0.51181102362204722"/>
  <pageSetup paperSize="9" scale="95" orientation="portrait" horizontalDpi="4294967293" r:id="rId1"/>
  <headerFooter alignWithMargins="0">
    <oddHeader xml:space="preserve">&amp;CTroškovnik sanacije stana, Ulica J.J.Strossmayera 13, Vinkovci, 99,36 m2 </oddHeader>
    <oddFooter>&amp;CAPZ-Vukovar d.o.o., Vukovar, Vatikanska 7, Tel: 032-416-828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Layout" zoomScaleSheetLayoutView="115" workbookViewId="0">
      <selection activeCell="B48" sqref="B48"/>
    </sheetView>
  </sheetViews>
  <sheetFormatPr defaultRowHeight="12.75" x14ac:dyDescent="0.2"/>
  <cols>
    <col min="1" max="1" width="5.5703125" style="59" customWidth="1"/>
    <col min="2" max="2" width="48.7109375" style="56" customWidth="1"/>
    <col min="3" max="3" width="5.28515625" style="62" customWidth="1"/>
    <col min="4" max="4" width="7.5703125" style="58" customWidth="1"/>
    <col min="5" max="5" width="3.7109375" style="58" customWidth="1"/>
    <col min="6" max="6" width="9" style="48" customWidth="1"/>
    <col min="7" max="7" width="2.85546875" style="58" customWidth="1"/>
    <col min="8" max="16384" width="9.140625" style="48"/>
  </cols>
  <sheetData>
    <row r="1" spans="1:8" s="5" customFormat="1" x14ac:dyDescent="0.2">
      <c r="A1" s="132"/>
      <c r="B1" s="133"/>
      <c r="C1" s="134"/>
      <c r="D1" s="135"/>
      <c r="E1" s="135"/>
      <c r="F1" s="136"/>
      <c r="G1" s="9"/>
    </row>
    <row r="2" spans="1:8" s="5" customFormat="1" ht="15.75" customHeight="1" x14ac:dyDescent="0.2">
      <c r="A2" s="72"/>
      <c r="B2" s="220" t="s">
        <v>310</v>
      </c>
      <c r="C2" s="220"/>
      <c r="D2" s="220"/>
      <c r="E2" s="220"/>
      <c r="F2" s="220"/>
      <c r="G2" s="228"/>
      <c r="H2" s="6"/>
    </row>
    <row r="3" spans="1:8" s="5" customFormat="1" ht="15" x14ac:dyDescent="0.2">
      <c r="A3" s="97"/>
      <c r="B3" s="75"/>
      <c r="C3" s="75"/>
      <c r="D3" s="75"/>
      <c r="E3" s="75"/>
      <c r="F3" s="11"/>
      <c r="G3" s="168"/>
    </row>
    <row r="4" spans="1:8" s="5" customFormat="1" ht="12.75" customHeight="1" x14ac:dyDescent="0.2">
      <c r="A4" s="76" t="s">
        <v>25</v>
      </c>
      <c r="B4" s="124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3" t="s">
        <v>6</v>
      </c>
      <c r="H4" s="5" t="s">
        <v>9</v>
      </c>
    </row>
    <row r="5" spans="1:8" s="5" customFormat="1" ht="12.75" customHeight="1" x14ac:dyDescent="0.2">
      <c r="A5" s="76"/>
      <c r="B5" s="124"/>
      <c r="C5" s="78"/>
      <c r="D5" s="76"/>
      <c r="E5" s="76"/>
      <c r="F5" s="76"/>
      <c r="G5" s="3"/>
    </row>
    <row r="6" spans="1:8" s="5" customFormat="1" ht="25.5" x14ac:dyDescent="0.2">
      <c r="A6" s="122" t="s">
        <v>40</v>
      </c>
      <c r="B6" s="1" t="s">
        <v>111</v>
      </c>
      <c r="C6" s="186"/>
      <c r="D6" s="185"/>
      <c r="E6" s="3"/>
      <c r="F6" s="84" t="s">
        <v>31</v>
      </c>
      <c r="G6" s="169"/>
      <c r="H6" s="4"/>
    </row>
    <row r="7" spans="1:8" s="113" customFormat="1" x14ac:dyDescent="0.2">
      <c r="A7" s="92"/>
      <c r="B7" s="206" t="s">
        <v>56</v>
      </c>
      <c r="C7" s="208" t="s">
        <v>110</v>
      </c>
      <c r="D7" s="163">
        <v>1</v>
      </c>
      <c r="E7" s="87" t="s">
        <v>5</v>
      </c>
      <c r="F7" s="187"/>
      <c r="G7" s="3" t="s">
        <v>6</v>
      </c>
      <c r="H7" s="138">
        <f>D7*F7</f>
        <v>0</v>
      </c>
    </row>
    <row r="8" spans="1:8" s="113" customFormat="1" ht="11.25" customHeight="1" x14ac:dyDescent="0.2">
      <c r="A8" s="92"/>
      <c r="B8" s="137"/>
      <c r="C8" s="208"/>
      <c r="D8" s="163"/>
      <c r="E8" s="87"/>
      <c r="F8" s="191"/>
      <c r="G8" s="3"/>
      <c r="H8" s="138"/>
    </row>
    <row r="9" spans="1:8" s="5" customFormat="1" ht="25.5" x14ac:dyDescent="0.2">
      <c r="A9" s="122" t="s">
        <v>66</v>
      </c>
      <c r="B9" s="1" t="s">
        <v>299</v>
      </c>
      <c r="C9" s="186"/>
      <c r="D9" s="185"/>
      <c r="E9" s="3"/>
      <c r="F9" s="191"/>
      <c r="G9" s="169"/>
      <c r="H9" s="4"/>
    </row>
    <row r="10" spans="1:8" s="113" customFormat="1" x14ac:dyDescent="0.2">
      <c r="A10" s="92"/>
      <c r="B10" s="206" t="s">
        <v>56</v>
      </c>
      <c r="C10" s="208" t="s">
        <v>110</v>
      </c>
      <c r="D10" s="163">
        <v>1</v>
      </c>
      <c r="E10" s="87" t="s">
        <v>5</v>
      </c>
      <c r="F10" s="187"/>
      <c r="G10" s="3" t="s">
        <v>6</v>
      </c>
      <c r="H10" s="138">
        <f>D10*F10</f>
        <v>0</v>
      </c>
    </row>
    <row r="11" spans="1:8" ht="11.25" customHeight="1" x14ac:dyDescent="0.2">
      <c r="A11" s="43"/>
      <c r="B11" s="69"/>
      <c r="C11" s="149"/>
      <c r="D11" s="209"/>
      <c r="E11" s="70"/>
      <c r="F11" s="199"/>
      <c r="G11" s="170"/>
    </row>
    <row r="12" spans="1:8" s="5" customFormat="1" ht="25.5" x14ac:dyDescent="0.2">
      <c r="A12" s="122" t="s">
        <v>67</v>
      </c>
      <c r="B12" s="1" t="s">
        <v>109</v>
      </c>
      <c r="C12" s="186"/>
      <c r="D12" s="185"/>
      <c r="E12" s="3"/>
      <c r="F12" s="191" t="s">
        <v>31</v>
      </c>
      <c r="G12" s="169"/>
      <c r="H12" s="4"/>
    </row>
    <row r="13" spans="1:8" s="5" customFormat="1" x14ac:dyDescent="0.2">
      <c r="A13" s="74"/>
      <c r="B13" s="207" t="s">
        <v>52</v>
      </c>
      <c r="C13" s="208"/>
      <c r="D13" s="163"/>
      <c r="E13" s="87"/>
      <c r="F13" s="191"/>
      <c r="G13" s="3"/>
      <c r="H13" s="138"/>
    </row>
    <row r="14" spans="1:8" s="113" customFormat="1" x14ac:dyDescent="0.2">
      <c r="A14" s="92"/>
      <c r="B14" s="137" t="s">
        <v>300</v>
      </c>
      <c r="C14" s="208" t="s">
        <v>32</v>
      </c>
      <c r="D14" s="163">
        <v>15</v>
      </c>
      <c r="E14" s="87" t="s">
        <v>5</v>
      </c>
      <c r="F14" s="187"/>
      <c r="G14" s="3" t="s">
        <v>6</v>
      </c>
      <c r="H14" s="138">
        <f t="shared" ref="H14:H21" si="0">D14*F14</f>
        <v>0</v>
      </c>
    </row>
    <row r="15" spans="1:8" s="5" customFormat="1" x14ac:dyDescent="0.2">
      <c r="A15" s="74"/>
      <c r="B15" s="137" t="s">
        <v>301</v>
      </c>
      <c r="C15" s="208" t="s">
        <v>32</v>
      </c>
      <c r="D15" s="163">
        <v>15</v>
      </c>
      <c r="E15" s="87" t="s">
        <v>5</v>
      </c>
      <c r="F15" s="187"/>
      <c r="G15" s="3" t="s">
        <v>6</v>
      </c>
      <c r="H15" s="138">
        <f t="shared" si="0"/>
        <v>0</v>
      </c>
    </row>
    <row r="16" spans="1:8" s="5" customFormat="1" x14ac:dyDescent="0.2">
      <c r="A16" s="74"/>
      <c r="B16" s="137" t="s">
        <v>302</v>
      </c>
      <c r="C16" s="208" t="s">
        <v>32</v>
      </c>
      <c r="D16" s="163">
        <v>1</v>
      </c>
      <c r="E16" s="87" t="s">
        <v>5</v>
      </c>
      <c r="F16" s="187"/>
      <c r="G16" s="3" t="s">
        <v>6</v>
      </c>
      <c r="H16" s="138">
        <f t="shared" si="0"/>
        <v>0</v>
      </c>
    </row>
    <row r="17" spans="1:8" s="5" customFormat="1" x14ac:dyDescent="0.2">
      <c r="A17" s="74"/>
      <c r="B17" s="137" t="s">
        <v>303</v>
      </c>
      <c r="C17" s="208" t="s">
        <v>32</v>
      </c>
      <c r="D17" s="163">
        <v>23</v>
      </c>
      <c r="E17" s="87" t="s">
        <v>5</v>
      </c>
      <c r="F17" s="187"/>
      <c r="G17" s="3" t="s">
        <v>6</v>
      </c>
      <c r="H17" s="138">
        <f t="shared" si="0"/>
        <v>0</v>
      </c>
    </row>
    <row r="18" spans="1:8" s="5" customFormat="1" x14ac:dyDescent="0.2">
      <c r="A18" s="74"/>
      <c r="B18" s="137" t="s">
        <v>304</v>
      </c>
      <c r="C18" s="208" t="s">
        <v>32</v>
      </c>
      <c r="D18" s="163">
        <v>1</v>
      </c>
      <c r="E18" s="87" t="s">
        <v>5</v>
      </c>
      <c r="F18" s="187"/>
      <c r="G18" s="3" t="s">
        <v>6</v>
      </c>
      <c r="H18" s="138">
        <f t="shared" si="0"/>
        <v>0</v>
      </c>
    </row>
    <row r="19" spans="1:8" s="5" customFormat="1" x14ac:dyDescent="0.2">
      <c r="A19" s="74"/>
      <c r="B19" s="137" t="s">
        <v>305</v>
      </c>
      <c r="C19" s="208" t="s">
        <v>32</v>
      </c>
      <c r="D19" s="163">
        <v>1</v>
      </c>
      <c r="E19" s="87" t="s">
        <v>5</v>
      </c>
      <c r="F19" s="187"/>
      <c r="G19" s="3" t="s">
        <v>6</v>
      </c>
      <c r="H19" s="138">
        <f t="shared" si="0"/>
        <v>0</v>
      </c>
    </row>
    <row r="20" spans="1:8" s="5" customFormat="1" x14ac:dyDescent="0.2">
      <c r="A20" s="74"/>
      <c r="B20" s="137" t="s">
        <v>306</v>
      </c>
      <c r="C20" s="208" t="s">
        <v>32</v>
      </c>
      <c r="D20" s="163">
        <v>3</v>
      </c>
      <c r="E20" s="87" t="s">
        <v>5</v>
      </c>
      <c r="F20" s="187"/>
      <c r="G20" s="3" t="s">
        <v>6</v>
      </c>
      <c r="H20" s="138">
        <f t="shared" si="0"/>
        <v>0</v>
      </c>
    </row>
    <row r="21" spans="1:8" s="5" customFormat="1" x14ac:dyDescent="0.2">
      <c r="A21" s="74"/>
      <c r="B21" s="137" t="s">
        <v>307</v>
      </c>
      <c r="C21" s="208" t="s">
        <v>32</v>
      </c>
      <c r="D21" s="163">
        <v>1</v>
      </c>
      <c r="E21" s="87" t="s">
        <v>5</v>
      </c>
      <c r="F21" s="187"/>
      <c r="G21" s="3" t="s">
        <v>6</v>
      </c>
      <c r="H21" s="138">
        <f t="shared" si="0"/>
        <v>0</v>
      </c>
    </row>
    <row r="22" spans="1:8" s="5" customFormat="1" ht="11.25" customHeight="1" x14ac:dyDescent="0.2">
      <c r="A22" s="74"/>
      <c r="B22" s="137"/>
      <c r="C22" s="208"/>
      <c r="D22" s="163"/>
      <c r="E22" s="87"/>
      <c r="F22" s="191"/>
      <c r="G22" s="3"/>
      <c r="H22" s="138"/>
    </row>
    <row r="23" spans="1:8" s="5" customFormat="1" ht="38.25" x14ac:dyDescent="0.2">
      <c r="A23" s="74" t="s">
        <v>152</v>
      </c>
      <c r="B23" s="137" t="s">
        <v>309</v>
      </c>
      <c r="C23" s="208"/>
      <c r="D23" s="163"/>
      <c r="E23" s="87"/>
      <c r="F23" s="191"/>
      <c r="G23" s="3"/>
      <c r="H23" s="138"/>
    </row>
    <row r="24" spans="1:8" s="113" customFormat="1" x14ac:dyDescent="0.2">
      <c r="A24" s="92"/>
      <c r="B24" s="206" t="s">
        <v>52</v>
      </c>
      <c r="C24" s="208" t="s">
        <v>32</v>
      </c>
      <c r="D24" s="163">
        <v>1</v>
      </c>
      <c r="E24" s="87" t="s">
        <v>5</v>
      </c>
      <c r="F24" s="187"/>
      <c r="G24" s="3" t="s">
        <v>6</v>
      </c>
      <c r="H24" s="138">
        <f>D24*F24</f>
        <v>0</v>
      </c>
    </row>
    <row r="25" spans="1:8" s="113" customFormat="1" ht="11.25" customHeight="1" x14ac:dyDescent="0.2">
      <c r="A25" s="92"/>
      <c r="B25" s="1"/>
      <c r="C25" s="208"/>
      <c r="D25" s="163"/>
      <c r="E25" s="87"/>
      <c r="F25" s="191"/>
      <c r="G25" s="3"/>
      <c r="H25" s="138"/>
    </row>
    <row r="26" spans="1:8" s="113" customFormat="1" ht="38.25" x14ac:dyDescent="0.2">
      <c r="A26" s="92" t="s">
        <v>153</v>
      </c>
      <c r="B26" s="1" t="s">
        <v>312</v>
      </c>
      <c r="C26" s="208"/>
      <c r="D26" s="163"/>
      <c r="E26" s="87"/>
      <c r="F26" s="191"/>
      <c r="G26" s="3"/>
      <c r="H26" s="138"/>
    </row>
    <row r="27" spans="1:8" s="113" customFormat="1" ht="51" x14ac:dyDescent="0.2">
      <c r="A27" s="92"/>
      <c r="B27" s="1" t="s">
        <v>316</v>
      </c>
      <c r="C27" s="208"/>
      <c r="D27" s="163"/>
      <c r="E27" s="87"/>
      <c r="F27" s="191"/>
      <c r="G27" s="3"/>
      <c r="H27" s="138"/>
    </row>
    <row r="28" spans="1:8" s="113" customFormat="1" x14ac:dyDescent="0.2">
      <c r="A28" s="92"/>
      <c r="B28" s="206" t="s">
        <v>56</v>
      </c>
      <c r="C28" s="208" t="s">
        <v>110</v>
      </c>
      <c r="D28" s="163">
        <v>1</v>
      </c>
      <c r="E28" s="87" t="s">
        <v>5</v>
      </c>
      <c r="F28" s="187"/>
      <c r="G28" s="3"/>
      <c r="H28" s="138">
        <f>D28*F28</f>
        <v>0</v>
      </c>
    </row>
    <row r="29" spans="1:8" s="113" customFormat="1" ht="11.25" customHeight="1" x14ac:dyDescent="0.2">
      <c r="A29" s="92"/>
      <c r="B29" s="1"/>
      <c r="C29" s="208"/>
      <c r="D29" s="163"/>
      <c r="E29" s="87"/>
      <c r="F29" s="191"/>
      <c r="G29" s="3"/>
      <c r="H29" s="138"/>
    </row>
    <row r="30" spans="1:8" s="113" customFormat="1" ht="38.25" x14ac:dyDescent="0.2">
      <c r="A30" s="92" t="s">
        <v>157</v>
      </c>
      <c r="B30" s="1" t="s">
        <v>313</v>
      </c>
      <c r="C30" s="208"/>
      <c r="D30" s="163"/>
      <c r="E30" s="87"/>
      <c r="F30" s="191"/>
      <c r="G30" s="3"/>
      <c r="H30" s="138"/>
    </row>
    <row r="31" spans="1:8" s="113" customFormat="1" ht="51" x14ac:dyDescent="0.2">
      <c r="A31" s="92"/>
      <c r="B31" s="1" t="s">
        <v>316</v>
      </c>
      <c r="C31" s="208"/>
      <c r="D31" s="163"/>
      <c r="E31" s="87"/>
      <c r="F31" s="191"/>
      <c r="G31" s="3"/>
      <c r="H31" s="138"/>
    </row>
    <row r="32" spans="1:8" s="113" customFormat="1" x14ac:dyDescent="0.2">
      <c r="A32" s="92"/>
      <c r="B32" s="206" t="s">
        <v>56</v>
      </c>
      <c r="C32" s="208" t="s">
        <v>110</v>
      </c>
      <c r="D32" s="163">
        <v>1</v>
      </c>
      <c r="E32" s="87" t="s">
        <v>5</v>
      </c>
      <c r="F32" s="187"/>
      <c r="G32" s="3"/>
      <c r="H32" s="138">
        <f>D32*F32</f>
        <v>0</v>
      </c>
    </row>
    <row r="33" spans="1:8" s="113" customFormat="1" ht="11.25" customHeight="1" x14ac:dyDescent="0.2">
      <c r="A33" s="92"/>
      <c r="B33" s="1"/>
      <c r="C33" s="208"/>
      <c r="D33" s="163"/>
      <c r="E33" s="87"/>
      <c r="F33" s="191"/>
      <c r="G33" s="3"/>
      <c r="H33" s="138"/>
    </row>
    <row r="34" spans="1:8" s="113" customFormat="1" ht="38.25" x14ac:dyDescent="0.2">
      <c r="A34" s="92" t="s">
        <v>314</v>
      </c>
      <c r="B34" s="1" t="s">
        <v>315</v>
      </c>
      <c r="C34" s="208"/>
      <c r="D34" s="163"/>
      <c r="E34" s="87"/>
      <c r="F34" s="191"/>
      <c r="G34" s="3"/>
      <c r="H34" s="138"/>
    </row>
    <row r="35" spans="1:8" s="113" customFormat="1" ht="51" x14ac:dyDescent="0.2">
      <c r="A35" s="92"/>
      <c r="B35" s="1" t="s">
        <v>316</v>
      </c>
      <c r="C35" s="208"/>
      <c r="D35" s="163"/>
      <c r="E35" s="87"/>
      <c r="F35" s="191"/>
      <c r="G35" s="3"/>
      <c r="H35" s="138"/>
    </row>
    <row r="36" spans="1:8" s="113" customFormat="1" ht="28.5" customHeight="1" x14ac:dyDescent="0.2">
      <c r="A36" s="92"/>
      <c r="B36" s="1" t="s">
        <v>317</v>
      </c>
      <c r="C36" s="208"/>
      <c r="D36" s="163"/>
      <c r="E36" s="87"/>
      <c r="F36" s="191"/>
      <c r="G36" s="3"/>
      <c r="H36" s="138"/>
    </row>
    <row r="37" spans="1:8" s="113" customFormat="1" ht="14.25" customHeight="1" x14ac:dyDescent="0.2">
      <c r="A37" s="92"/>
      <c r="B37" s="206" t="s">
        <v>56</v>
      </c>
      <c r="C37" s="208" t="s">
        <v>110</v>
      </c>
      <c r="D37" s="163">
        <v>1</v>
      </c>
      <c r="E37" s="87" t="s">
        <v>5</v>
      </c>
      <c r="F37" s="187"/>
      <c r="G37" s="3"/>
      <c r="H37" s="138">
        <f>D37*F37</f>
        <v>0</v>
      </c>
    </row>
    <row r="38" spans="1:8" s="113" customFormat="1" x14ac:dyDescent="0.2">
      <c r="A38" s="92"/>
      <c r="B38" s="1"/>
      <c r="C38" s="208"/>
      <c r="D38" s="163"/>
      <c r="E38" s="87"/>
      <c r="F38" s="191"/>
      <c r="G38" s="3"/>
      <c r="H38" s="138"/>
    </row>
    <row r="39" spans="1:8" s="113" customFormat="1" ht="38.25" x14ac:dyDescent="0.2">
      <c r="A39" s="92" t="s">
        <v>318</v>
      </c>
      <c r="B39" s="1" t="s">
        <v>319</v>
      </c>
      <c r="C39" s="208"/>
      <c r="D39" s="163"/>
      <c r="E39" s="87"/>
      <c r="F39" s="191"/>
      <c r="G39" s="3"/>
      <c r="H39" s="138"/>
    </row>
    <row r="40" spans="1:8" s="113" customFormat="1" ht="51" x14ac:dyDescent="0.2">
      <c r="A40" s="92"/>
      <c r="B40" s="1" t="s">
        <v>316</v>
      </c>
      <c r="C40" s="208"/>
      <c r="D40" s="163"/>
      <c r="E40" s="87"/>
      <c r="F40" s="191"/>
      <c r="G40" s="3"/>
      <c r="H40" s="138"/>
    </row>
    <row r="41" spans="1:8" s="113" customFormat="1" x14ac:dyDescent="0.2">
      <c r="A41" s="92"/>
      <c r="B41" s="206" t="s">
        <v>56</v>
      </c>
      <c r="C41" s="208" t="s">
        <v>110</v>
      </c>
      <c r="D41" s="163">
        <v>1</v>
      </c>
      <c r="E41" s="87" t="s">
        <v>5</v>
      </c>
      <c r="F41" s="187"/>
      <c r="G41" s="3"/>
      <c r="H41" s="138">
        <f>D41*F41</f>
        <v>0</v>
      </c>
    </row>
    <row r="42" spans="1:8" s="113" customFormat="1" x14ac:dyDescent="0.2">
      <c r="A42" s="92"/>
      <c r="B42" s="1"/>
      <c r="C42" s="208"/>
      <c r="D42" s="163"/>
      <c r="E42" s="87"/>
      <c r="F42" s="191"/>
      <c r="G42" s="3"/>
      <c r="H42" s="138"/>
    </row>
    <row r="43" spans="1:8" s="113" customFormat="1" ht="38.25" x14ac:dyDescent="0.2">
      <c r="A43" s="92" t="s">
        <v>320</v>
      </c>
      <c r="B43" s="1" t="s">
        <v>321</v>
      </c>
      <c r="C43" s="208"/>
      <c r="D43" s="163"/>
      <c r="E43" s="87"/>
      <c r="F43" s="191"/>
      <c r="G43" s="3"/>
      <c r="H43" s="138"/>
    </row>
    <row r="44" spans="1:8" s="113" customFormat="1" ht="51" x14ac:dyDescent="0.2">
      <c r="A44" s="92"/>
      <c r="B44" s="1" t="s">
        <v>316</v>
      </c>
      <c r="C44" s="208"/>
      <c r="D44" s="163"/>
      <c r="E44" s="87"/>
      <c r="F44" s="191"/>
      <c r="G44" s="3"/>
      <c r="H44" s="138"/>
    </row>
    <row r="45" spans="1:8" s="113" customFormat="1" x14ac:dyDescent="0.2">
      <c r="A45" s="92"/>
      <c r="B45" s="206" t="s">
        <v>56</v>
      </c>
      <c r="C45" s="208" t="s">
        <v>110</v>
      </c>
      <c r="D45" s="163">
        <v>1</v>
      </c>
      <c r="E45" s="87" t="s">
        <v>5</v>
      </c>
      <c r="F45" s="187"/>
      <c r="G45" s="3"/>
      <c r="H45" s="138">
        <f>D45*F45</f>
        <v>0</v>
      </c>
    </row>
    <row r="46" spans="1:8" s="113" customFormat="1" x14ac:dyDescent="0.2">
      <c r="A46" s="92"/>
      <c r="B46" s="1"/>
      <c r="C46" s="208"/>
      <c r="D46" s="163"/>
      <c r="E46" s="87"/>
      <c r="F46" s="191"/>
      <c r="G46" s="3"/>
      <c r="H46" s="138"/>
    </row>
    <row r="47" spans="1:8" s="113" customFormat="1" ht="38.25" x14ac:dyDescent="0.2">
      <c r="A47" s="92" t="s">
        <v>322</v>
      </c>
      <c r="B47" s="1" t="s">
        <v>323</v>
      </c>
      <c r="C47" s="208"/>
      <c r="D47" s="163"/>
      <c r="E47" s="87"/>
      <c r="F47" s="191"/>
      <c r="G47" s="3"/>
      <c r="H47" s="138"/>
    </row>
    <row r="48" spans="1:8" s="113" customFormat="1" ht="51" x14ac:dyDescent="0.2">
      <c r="A48" s="92"/>
      <c r="B48" s="1" t="s">
        <v>316</v>
      </c>
      <c r="C48" s="208"/>
      <c r="D48" s="163"/>
      <c r="E48" s="87"/>
      <c r="F48" s="191"/>
      <c r="G48" s="3"/>
      <c r="H48" s="138"/>
    </row>
    <row r="49" spans="1:8" s="113" customFormat="1" x14ac:dyDescent="0.2">
      <c r="A49" s="92"/>
      <c r="B49" s="206" t="s">
        <v>56</v>
      </c>
      <c r="C49" s="208" t="s">
        <v>110</v>
      </c>
      <c r="D49" s="163">
        <v>1</v>
      </c>
      <c r="E49" s="87" t="s">
        <v>5</v>
      </c>
      <c r="F49" s="187"/>
      <c r="G49" s="3"/>
      <c r="H49" s="138">
        <f>D49*F49</f>
        <v>0</v>
      </c>
    </row>
    <row r="50" spans="1:8" s="113" customFormat="1" x14ac:dyDescent="0.2">
      <c r="A50" s="92"/>
      <c r="B50" s="137"/>
      <c r="C50" s="208"/>
      <c r="D50" s="163"/>
      <c r="E50" s="87"/>
      <c r="F50" s="191"/>
      <c r="G50" s="3"/>
      <c r="H50" s="138"/>
    </row>
    <row r="51" spans="1:8" s="113" customFormat="1" ht="25.5" x14ac:dyDescent="0.2">
      <c r="A51" s="92" t="s">
        <v>325</v>
      </c>
      <c r="B51" s="231" t="s">
        <v>324</v>
      </c>
      <c r="C51" s="208"/>
      <c r="D51" s="163"/>
      <c r="E51" s="87"/>
      <c r="F51" s="191"/>
      <c r="G51" s="3"/>
      <c r="H51" s="138"/>
    </row>
    <row r="52" spans="1:8" s="113" customFormat="1" ht="14.25" customHeight="1" x14ac:dyDescent="0.2">
      <c r="A52" s="92"/>
      <c r="B52" s="206" t="s">
        <v>52</v>
      </c>
      <c r="C52" s="208" t="s">
        <v>32</v>
      </c>
      <c r="D52" s="163">
        <v>1</v>
      </c>
      <c r="E52" s="87" t="s">
        <v>5</v>
      </c>
      <c r="F52" s="187"/>
      <c r="G52" s="3"/>
      <c r="H52" s="138">
        <f>D52*F52</f>
        <v>0</v>
      </c>
    </row>
    <row r="53" spans="1:8" s="113" customFormat="1" x14ac:dyDescent="0.2">
      <c r="A53" s="92"/>
      <c r="B53" s="137"/>
      <c r="C53" s="208"/>
      <c r="D53" s="163"/>
      <c r="E53" s="87"/>
      <c r="F53" s="191"/>
      <c r="G53" s="3"/>
      <c r="H53" s="138"/>
    </row>
    <row r="54" spans="1:8" s="113" customFormat="1" ht="25.5" x14ac:dyDescent="0.2">
      <c r="A54" s="92" t="s">
        <v>326</v>
      </c>
      <c r="B54" s="231" t="s">
        <v>327</v>
      </c>
      <c r="C54" s="208"/>
      <c r="D54" s="163"/>
      <c r="E54" s="87"/>
      <c r="F54" s="191"/>
      <c r="G54" s="3"/>
      <c r="H54" s="138"/>
    </row>
    <row r="55" spans="1:8" s="113" customFormat="1" ht="14.25" customHeight="1" x14ac:dyDescent="0.2">
      <c r="A55" s="92"/>
      <c r="B55" s="206" t="s">
        <v>52</v>
      </c>
      <c r="C55" s="208" t="s">
        <v>32</v>
      </c>
      <c r="D55" s="163">
        <v>1</v>
      </c>
      <c r="E55" s="87" t="s">
        <v>5</v>
      </c>
      <c r="F55" s="187"/>
      <c r="G55" s="3"/>
      <c r="H55" s="138">
        <f>D55*F55</f>
        <v>0</v>
      </c>
    </row>
    <row r="56" spans="1:8" s="5" customFormat="1" ht="11.25" customHeight="1" x14ac:dyDescent="0.2">
      <c r="A56" s="74"/>
      <c r="B56" s="140"/>
      <c r="C56" s="86"/>
      <c r="D56" s="141"/>
      <c r="E56" s="141"/>
      <c r="F56" s="84" t="s">
        <v>31</v>
      </c>
      <c r="G56" s="3"/>
    </row>
    <row r="57" spans="1:8" s="5" customFormat="1" ht="15" x14ac:dyDescent="0.2">
      <c r="A57" s="97"/>
      <c r="B57" s="230" t="s">
        <v>311</v>
      </c>
      <c r="C57" s="230"/>
      <c r="D57" s="7"/>
      <c r="E57" s="7"/>
      <c r="F57" s="6"/>
      <c r="G57" s="7"/>
      <c r="H57" s="6"/>
    </row>
    <row r="58" spans="1:8" s="5" customFormat="1" ht="15" x14ac:dyDescent="0.2">
      <c r="A58" s="74"/>
      <c r="B58" s="90" t="s">
        <v>10</v>
      </c>
      <c r="C58" s="130"/>
      <c r="D58" s="3"/>
      <c r="E58" s="3"/>
      <c r="F58" s="4"/>
      <c r="G58" s="3"/>
      <c r="H58" s="35">
        <f>SUM(H7:H57)</f>
        <v>0</v>
      </c>
    </row>
    <row r="59" spans="1:8" x14ac:dyDescent="0.2">
      <c r="G59" s="46"/>
    </row>
    <row r="60" spans="1:8" x14ac:dyDescent="0.2">
      <c r="G60" s="46"/>
    </row>
    <row r="61" spans="1:8" x14ac:dyDescent="0.2">
      <c r="A61" s="48"/>
      <c r="B61" s="48"/>
      <c r="C61" s="48"/>
      <c r="D61" s="48"/>
      <c r="E61" s="48"/>
      <c r="G61" s="46"/>
    </row>
    <row r="62" spans="1:8" x14ac:dyDescent="0.2">
      <c r="A62" s="48"/>
      <c r="B62" s="48"/>
      <c r="C62" s="48"/>
      <c r="D62" s="48"/>
      <c r="E62" s="48"/>
      <c r="G62" s="46"/>
    </row>
    <row r="63" spans="1:8" x14ac:dyDescent="0.2">
      <c r="A63" s="48"/>
      <c r="B63" s="48"/>
      <c r="C63" s="48"/>
      <c r="D63" s="48"/>
      <c r="E63" s="48"/>
      <c r="G63" s="46"/>
    </row>
    <row r="64" spans="1:8" x14ac:dyDescent="0.2">
      <c r="A64" s="48"/>
      <c r="B64" s="48"/>
      <c r="C64" s="48"/>
      <c r="D64" s="48"/>
      <c r="E64" s="48"/>
      <c r="G64" s="46"/>
    </row>
    <row r="65" spans="1:7" x14ac:dyDescent="0.2">
      <c r="A65" s="48"/>
      <c r="B65" s="48"/>
      <c r="C65" s="48"/>
      <c r="D65" s="48"/>
      <c r="E65" s="48"/>
      <c r="G65" s="46"/>
    </row>
    <row r="66" spans="1:7" x14ac:dyDescent="0.2">
      <c r="A66" s="48"/>
      <c r="B66" s="48"/>
      <c r="C66" s="48"/>
      <c r="D66" s="48"/>
      <c r="E66" s="48"/>
      <c r="G66" s="46"/>
    </row>
    <row r="67" spans="1:7" x14ac:dyDescent="0.2">
      <c r="A67" s="48"/>
      <c r="B67" s="48"/>
      <c r="C67" s="48"/>
      <c r="D67" s="48"/>
      <c r="E67" s="48"/>
      <c r="G67" s="46"/>
    </row>
    <row r="68" spans="1:7" x14ac:dyDescent="0.2">
      <c r="A68" s="48"/>
      <c r="B68" s="48"/>
      <c r="C68" s="48"/>
      <c r="D68" s="48"/>
      <c r="E68" s="48"/>
      <c r="G68" s="46"/>
    </row>
    <row r="69" spans="1:7" x14ac:dyDescent="0.2">
      <c r="A69" s="48"/>
      <c r="B69" s="48"/>
      <c r="C69" s="48"/>
      <c r="D69" s="48"/>
      <c r="E69" s="48"/>
      <c r="G69" s="46"/>
    </row>
    <row r="70" spans="1:7" x14ac:dyDescent="0.2">
      <c r="A70" s="48"/>
      <c r="B70" s="48"/>
      <c r="C70" s="48"/>
      <c r="D70" s="48"/>
      <c r="E70" s="48"/>
      <c r="G70" s="46"/>
    </row>
    <row r="71" spans="1:7" x14ac:dyDescent="0.2">
      <c r="A71" s="48"/>
      <c r="B71" s="48"/>
      <c r="C71" s="48"/>
      <c r="D71" s="48"/>
      <c r="E71" s="48"/>
      <c r="G71" s="46"/>
    </row>
    <row r="72" spans="1:7" x14ac:dyDescent="0.2">
      <c r="A72" s="48"/>
      <c r="B72" s="48"/>
      <c r="C72" s="48"/>
      <c r="D72" s="48"/>
      <c r="E72" s="48"/>
      <c r="G72" s="46"/>
    </row>
    <row r="73" spans="1:7" x14ac:dyDescent="0.2">
      <c r="A73" s="48"/>
      <c r="B73" s="48"/>
      <c r="C73" s="48"/>
      <c r="D73" s="48"/>
      <c r="E73" s="48"/>
      <c r="G73" s="46"/>
    </row>
    <row r="74" spans="1:7" x14ac:dyDescent="0.2">
      <c r="A74" s="48"/>
      <c r="B74" s="48"/>
      <c r="C74" s="48"/>
      <c r="D74" s="48"/>
      <c r="E74" s="48"/>
      <c r="G74" s="46"/>
    </row>
    <row r="75" spans="1:7" x14ac:dyDescent="0.2">
      <c r="A75" s="48"/>
      <c r="B75" s="48"/>
      <c r="C75" s="48"/>
      <c r="D75" s="48"/>
      <c r="E75" s="48"/>
      <c r="G75" s="46"/>
    </row>
    <row r="76" spans="1:7" x14ac:dyDescent="0.2">
      <c r="A76" s="48"/>
      <c r="B76" s="48"/>
      <c r="C76" s="48"/>
      <c r="D76" s="48"/>
      <c r="E76" s="48"/>
      <c r="G76" s="46"/>
    </row>
    <row r="77" spans="1:7" x14ac:dyDescent="0.2">
      <c r="A77" s="48"/>
      <c r="B77" s="48"/>
      <c r="C77" s="48"/>
      <c r="D77" s="48"/>
      <c r="E77" s="48"/>
      <c r="G77" s="46"/>
    </row>
    <row r="78" spans="1:7" x14ac:dyDescent="0.2">
      <c r="A78" s="48"/>
      <c r="B78" s="48"/>
      <c r="C78" s="48"/>
      <c r="D78" s="48"/>
      <c r="E78" s="48"/>
      <c r="G78" s="46"/>
    </row>
    <row r="79" spans="1:7" x14ac:dyDescent="0.2">
      <c r="A79" s="48"/>
      <c r="B79" s="48"/>
      <c r="C79" s="48"/>
      <c r="D79" s="48"/>
      <c r="E79" s="48"/>
      <c r="G79" s="46"/>
    </row>
    <row r="80" spans="1:7" x14ac:dyDescent="0.2">
      <c r="A80" s="48"/>
      <c r="B80" s="48"/>
      <c r="C80" s="48"/>
      <c r="D80" s="48"/>
      <c r="E80" s="48"/>
      <c r="G80" s="46"/>
    </row>
    <row r="81" spans="1:7" x14ac:dyDescent="0.2">
      <c r="A81" s="48"/>
      <c r="B81" s="48"/>
      <c r="C81" s="48"/>
      <c r="D81" s="48"/>
      <c r="E81" s="48"/>
      <c r="G81" s="171"/>
    </row>
    <row r="82" spans="1:7" x14ac:dyDescent="0.2">
      <c r="A82" s="48"/>
      <c r="B82" s="48"/>
      <c r="C82" s="48"/>
      <c r="D82" s="48"/>
      <c r="E82" s="48"/>
      <c r="G82" s="172"/>
    </row>
    <row r="90" spans="1:7" ht="76.5" customHeight="1" x14ac:dyDescent="0.2">
      <c r="A90" s="48"/>
      <c r="B90" s="48"/>
      <c r="C90" s="48"/>
      <c r="D90" s="48"/>
      <c r="E90" s="48"/>
    </row>
  </sheetData>
  <sheetProtection algorithmName="SHA-512" hashValue="0zh/wxTnrDn9VDxyGSq7S4MpQrQVp+oclSznyO+H99uJ6S32x+ECmIO44cDPkis50JQnJGb4H7Bpy/Yi3YNqWQ==" saltValue="Kd5hbjjrpRYzeBcCcPNVgA==" spinCount="100000" sheet="1" objects="1" scenarios="1"/>
  <mergeCells count="2">
    <mergeCell ref="B2:F2"/>
    <mergeCell ref="B57:C57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sanacije stana, Ulica J.J.Strossmayera 13, Vinkovci, 99,36 m2</oddHeader>
    <oddFooter>&amp;CAPZ-Vukovar d.o.o., Vukovar, Vatikanska 7, Tel: 032-416-828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2"/>
  <sheetViews>
    <sheetView view="pageLayout" zoomScaleSheetLayoutView="115" workbookViewId="0">
      <selection activeCell="B6" sqref="B6"/>
    </sheetView>
  </sheetViews>
  <sheetFormatPr defaultRowHeight="12.75" x14ac:dyDescent="0.2"/>
  <cols>
    <col min="1" max="1" width="5" style="59" customWidth="1"/>
    <col min="2" max="2" width="47.85546875" style="56" customWidth="1"/>
    <col min="3" max="3" width="6.42578125" style="56" bestFit="1" customWidth="1"/>
    <col min="4" max="4" width="7.28515625" style="58" bestFit="1" customWidth="1"/>
    <col min="5" max="5" width="3.85546875" style="58" customWidth="1"/>
    <col min="6" max="6" width="8.5703125" style="48" customWidth="1"/>
    <col min="7" max="7" width="2.140625" style="48" bestFit="1" customWidth="1"/>
    <col min="8" max="8" width="10" style="48" customWidth="1"/>
    <col min="9" max="16384" width="9.140625" style="48"/>
  </cols>
  <sheetData>
    <row r="1" spans="1:9" x14ac:dyDescent="0.2">
      <c r="A1" s="71"/>
      <c r="B1" s="8"/>
      <c r="C1" s="8"/>
      <c r="D1" s="9"/>
      <c r="E1" s="9"/>
      <c r="F1" s="5"/>
      <c r="G1" s="5"/>
      <c r="H1" s="5"/>
    </row>
    <row r="2" spans="1:9" s="53" customFormat="1" ht="15.75" x14ac:dyDescent="0.2">
      <c r="A2" s="72"/>
      <c r="B2" s="220" t="s">
        <v>115</v>
      </c>
      <c r="C2" s="220"/>
      <c r="D2" s="220"/>
      <c r="E2" s="73"/>
      <c r="F2" s="6"/>
      <c r="G2" s="6"/>
      <c r="H2" s="6"/>
    </row>
    <row r="3" spans="1:9" s="53" customFormat="1" ht="15" x14ac:dyDescent="0.2">
      <c r="A3" s="74"/>
      <c r="B3" s="75"/>
      <c r="C3" s="75"/>
      <c r="D3" s="75"/>
      <c r="E3" s="75"/>
      <c r="F3" s="4"/>
      <c r="G3" s="4"/>
      <c r="H3" s="4"/>
    </row>
    <row r="4" spans="1:9" s="53" customFormat="1" ht="12.75" customHeight="1" x14ac:dyDescent="0.2">
      <c r="A4" s="76" t="s">
        <v>25</v>
      </c>
      <c r="B4" s="77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9" s="53" customFormat="1" x14ac:dyDescent="0.2">
      <c r="A5" s="74"/>
      <c r="B5" s="79"/>
      <c r="C5" s="80"/>
      <c r="D5" s="81"/>
      <c r="E5" s="81"/>
      <c r="F5" s="4"/>
      <c r="G5" s="4"/>
      <c r="H5" s="4"/>
    </row>
    <row r="6" spans="1:9" ht="78" customHeight="1" x14ac:dyDescent="0.2">
      <c r="A6" s="74" t="s">
        <v>41</v>
      </c>
      <c r="B6" s="82" t="s">
        <v>168</v>
      </c>
      <c r="C6" s="83"/>
      <c r="D6" s="75"/>
      <c r="E6" s="75"/>
      <c r="F6" s="75"/>
      <c r="G6" s="84" t="s">
        <v>31</v>
      </c>
      <c r="H6" s="4"/>
      <c r="I6" s="47"/>
    </row>
    <row r="7" spans="1:9" s="53" customFormat="1" ht="12.75" customHeight="1" x14ac:dyDescent="0.2">
      <c r="A7" s="74"/>
      <c r="B7" s="101" t="s">
        <v>108</v>
      </c>
      <c r="C7" s="86" t="s">
        <v>55</v>
      </c>
      <c r="D7" s="181">
        <v>1</v>
      </c>
      <c r="E7" s="87" t="s">
        <v>5</v>
      </c>
      <c r="F7" s="176"/>
      <c r="G7" s="3" t="s">
        <v>6</v>
      </c>
      <c r="H7" s="88">
        <f>D7*F7</f>
        <v>0</v>
      </c>
    </row>
    <row r="8" spans="1:9" s="53" customFormat="1" ht="12.75" customHeight="1" x14ac:dyDescent="0.2">
      <c r="A8" s="74"/>
      <c r="B8" s="85"/>
      <c r="C8" s="86"/>
      <c r="D8" s="87"/>
      <c r="E8" s="87"/>
      <c r="F8" s="84"/>
      <c r="G8" s="4"/>
      <c r="H8" s="88"/>
    </row>
    <row r="9" spans="1:9" ht="15" x14ac:dyDescent="0.2">
      <c r="A9" s="72"/>
      <c r="B9" s="89" t="s">
        <v>116</v>
      </c>
      <c r="C9" s="89"/>
      <c r="D9" s="7"/>
      <c r="E9" s="7"/>
      <c r="F9" s="6"/>
      <c r="G9" s="6"/>
      <c r="H9" s="6"/>
    </row>
    <row r="10" spans="1:9" ht="15" x14ac:dyDescent="0.2">
      <c r="A10" s="74"/>
      <c r="B10" s="90" t="s">
        <v>10</v>
      </c>
      <c r="C10" s="91"/>
      <c r="D10" s="3"/>
      <c r="E10" s="3"/>
      <c r="F10" s="4"/>
      <c r="G10" s="4"/>
      <c r="H10" s="13">
        <f>SUM(H7:H7)</f>
        <v>0</v>
      </c>
    </row>
    <row r="20" spans="4:4" x14ac:dyDescent="0.2">
      <c r="D20" s="152"/>
    </row>
    <row r="32" spans="4:4" ht="13.5" customHeight="1" x14ac:dyDescent="0.2"/>
  </sheetData>
  <sheetProtection algorithmName="SHA-512" hashValue="NsBkXtfpvp92jhIjwjLOydZgAgm/6n8AZxssdlMJTjXNTuCmMgY7XupEs4dqYz1zfuTrEQGUUvoQ26PQOuE5Ag==" saltValue="6Zz6JSLEP8ldYiPHuoL16Q==" spinCount="100000" sheet="1" objects="1" scenarios="1"/>
  <mergeCells count="1">
    <mergeCell ref="B2:D2"/>
  </mergeCells>
  <phoneticPr fontId="2" type="noConversion"/>
  <pageMargins left="0.82677165354330717" right="0.27559055118110237" top="0.98425196850393704" bottom="0.98425196850393704" header="0.51181102362204722" footer="0.51181102362204722"/>
  <pageSetup paperSize="9" orientation="portrait" r:id="rId1"/>
  <headerFooter alignWithMargins="0">
    <oddHeader>&amp;CTroškovnik sanacije stana, Ulica J.J.Strossmayera 13, Vinkovci, 99,36 m2</oddHeader>
    <oddFooter>&amp;CAPZ-Vukovar d.o.o., Vukovar, Vatikanska 7, Tel: 032-416-828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topLeftCell="A13" zoomScaleSheetLayoutView="100" workbookViewId="0">
      <selection activeCell="B22" sqref="B22:D32"/>
    </sheetView>
  </sheetViews>
  <sheetFormatPr defaultRowHeight="12.75" x14ac:dyDescent="0.2"/>
  <cols>
    <col min="1" max="1" width="48.7109375" customWidth="1"/>
    <col min="2" max="2" width="17.140625" customWidth="1"/>
    <col min="5" max="5" width="2.7109375" customWidth="1"/>
  </cols>
  <sheetData>
    <row r="1" spans="1:5" ht="15" x14ac:dyDescent="0.2">
      <c r="A1" s="37" t="s">
        <v>68</v>
      </c>
    </row>
    <row r="2" spans="1:5" ht="14.25" x14ac:dyDescent="0.2">
      <c r="A2" s="38"/>
    </row>
    <row r="3" spans="1:5" ht="45" customHeight="1" x14ac:dyDescent="0.2">
      <c r="A3" s="216" t="s">
        <v>69</v>
      </c>
      <c r="B3" s="216"/>
      <c r="C3" s="216"/>
      <c r="D3" s="216"/>
      <c r="E3" s="216"/>
    </row>
    <row r="4" spans="1:5" ht="45" customHeight="1" x14ac:dyDescent="0.2">
      <c r="A4" s="217" t="s">
        <v>260</v>
      </c>
      <c r="B4" s="217"/>
      <c r="C4" s="217"/>
      <c r="D4" s="217"/>
      <c r="E4" s="217"/>
    </row>
    <row r="5" spans="1:5" ht="15" customHeight="1" x14ac:dyDescent="0.2">
      <c r="A5" s="217" t="s">
        <v>70</v>
      </c>
      <c r="B5" s="217"/>
      <c r="C5" s="217"/>
      <c r="D5" s="217"/>
      <c r="E5" s="217"/>
    </row>
    <row r="6" spans="1:5" ht="30" customHeight="1" x14ac:dyDescent="0.2">
      <c r="A6" s="217" t="s">
        <v>71</v>
      </c>
      <c r="B6" s="217"/>
      <c r="C6" s="217"/>
      <c r="D6" s="217"/>
      <c r="E6" s="217"/>
    </row>
    <row r="7" spans="1:5" ht="30" customHeight="1" x14ac:dyDescent="0.2">
      <c r="A7" s="217" t="s">
        <v>72</v>
      </c>
      <c r="B7" s="217"/>
      <c r="C7" s="217"/>
      <c r="D7" s="217"/>
      <c r="E7" s="217"/>
    </row>
    <row r="8" spans="1:5" ht="30" customHeight="1" x14ac:dyDescent="0.2">
      <c r="A8" s="217" t="s">
        <v>73</v>
      </c>
      <c r="B8" s="217"/>
      <c r="C8" s="217"/>
      <c r="D8" s="217"/>
      <c r="E8" s="217"/>
    </row>
    <row r="9" spans="1:5" ht="30" customHeight="1" x14ac:dyDescent="0.2">
      <c r="A9" s="217" t="s">
        <v>74</v>
      </c>
      <c r="B9" s="217"/>
      <c r="C9" s="217"/>
      <c r="D9" s="217"/>
      <c r="E9" s="217"/>
    </row>
    <row r="10" spans="1:5" ht="30" customHeight="1" x14ac:dyDescent="0.2">
      <c r="A10" s="217" t="s">
        <v>114</v>
      </c>
      <c r="B10" s="217"/>
      <c r="C10" s="217"/>
      <c r="D10" s="217"/>
      <c r="E10" s="217"/>
    </row>
    <row r="11" spans="1:5" ht="30" customHeight="1" x14ac:dyDescent="0.2">
      <c r="A11" s="217" t="s">
        <v>75</v>
      </c>
      <c r="B11" s="217"/>
      <c r="C11" s="217"/>
      <c r="D11" s="217"/>
      <c r="E11" s="217"/>
    </row>
    <row r="12" spans="1:5" ht="14.25" x14ac:dyDescent="0.2">
      <c r="A12" s="38"/>
    </row>
    <row r="13" spans="1:5" ht="15" x14ac:dyDescent="0.2">
      <c r="A13" s="37" t="s">
        <v>76</v>
      </c>
    </row>
    <row r="14" spans="1:5" ht="14.25" x14ac:dyDescent="0.2">
      <c r="A14" s="38"/>
    </row>
    <row r="15" spans="1:5" ht="30" customHeight="1" x14ac:dyDescent="0.2">
      <c r="A15" s="217" t="s">
        <v>77</v>
      </c>
      <c r="B15" s="217"/>
      <c r="C15" s="217"/>
      <c r="D15" s="217"/>
      <c r="E15" s="217"/>
    </row>
    <row r="16" spans="1:5" ht="15" customHeight="1" x14ac:dyDescent="0.2">
      <c r="A16" s="217" t="s">
        <v>78</v>
      </c>
      <c r="B16" s="217"/>
      <c r="C16" s="217"/>
      <c r="D16" s="217"/>
      <c r="E16" s="217"/>
    </row>
    <row r="17" spans="1:5" ht="15" customHeight="1" x14ac:dyDescent="0.2">
      <c r="A17" s="217" t="s">
        <v>79</v>
      </c>
      <c r="B17" s="217"/>
      <c r="C17" s="217"/>
      <c r="D17" s="217"/>
      <c r="E17" s="217"/>
    </row>
    <row r="18" spans="1:5" ht="30" customHeight="1" x14ac:dyDescent="0.2">
      <c r="A18" s="217" t="s">
        <v>80</v>
      </c>
      <c r="B18" s="217"/>
      <c r="C18" s="217"/>
      <c r="D18" s="217"/>
      <c r="E18" s="217"/>
    </row>
    <row r="19" spans="1:5" ht="15" customHeight="1" x14ac:dyDescent="0.2">
      <c r="A19" s="217" t="s">
        <v>81</v>
      </c>
      <c r="B19" s="217"/>
      <c r="C19" s="217"/>
      <c r="D19" s="217"/>
      <c r="E19" s="217"/>
    </row>
    <row r="20" spans="1:5" ht="30" customHeight="1" x14ac:dyDescent="0.2">
      <c r="A20" s="217" t="s">
        <v>82</v>
      </c>
      <c r="B20" s="217"/>
      <c r="C20" s="217"/>
      <c r="D20" s="217"/>
      <c r="E20" s="217"/>
    </row>
    <row r="21" spans="1:5" ht="14.25" x14ac:dyDescent="0.2">
      <c r="A21" s="38"/>
    </row>
    <row r="22" spans="1:5" ht="30" customHeight="1" x14ac:dyDescent="0.2">
      <c r="A22" s="180" t="s">
        <v>83</v>
      </c>
      <c r="B22" s="224"/>
      <c r="C22" s="224"/>
      <c r="D22" s="224"/>
    </row>
    <row r="23" spans="1:5" ht="30" customHeight="1" x14ac:dyDescent="0.2">
      <c r="A23" s="180" t="s">
        <v>84</v>
      </c>
      <c r="B23" s="225"/>
      <c r="C23" s="225"/>
      <c r="D23" s="225"/>
    </row>
    <row r="24" spans="1:5" ht="30" customHeight="1" x14ac:dyDescent="0.2">
      <c r="A24" s="180" t="s">
        <v>85</v>
      </c>
      <c r="B24" s="225"/>
      <c r="C24" s="225"/>
      <c r="D24" s="225"/>
    </row>
    <row r="25" spans="1:5" ht="30" customHeight="1" x14ac:dyDescent="0.2">
      <c r="A25" s="180" t="s">
        <v>86</v>
      </c>
      <c r="B25" s="225"/>
      <c r="C25" s="225"/>
      <c r="D25" s="225"/>
    </row>
    <row r="26" spans="1:5" ht="30" customHeight="1" x14ac:dyDescent="0.2">
      <c r="A26" s="180" t="s">
        <v>87</v>
      </c>
      <c r="B26" s="224"/>
      <c r="C26" s="224"/>
      <c r="D26" s="224"/>
    </row>
    <row r="27" spans="1:5" ht="14.25" customHeight="1" x14ac:dyDescent="0.2">
      <c r="A27" s="218" t="s">
        <v>88</v>
      </c>
      <c r="B27" s="226"/>
      <c r="C27" s="226"/>
      <c r="D27" s="226"/>
    </row>
    <row r="28" spans="1:5" x14ac:dyDescent="0.2">
      <c r="A28" s="218"/>
      <c r="B28" s="227"/>
      <c r="C28" s="227"/>
      <c r="D28" s="227"/>
    </row>
    <row r="29" spans="1:5" x14ac:dyDescent="0.2">
      <c r="A29" s="218"/>
      <c r="B29" s="227"/>
      <c r="C29" s="227"/>
      <c r="D29" s="227"/>
    </row>
    <row r="30" spans="1:5" x14ac:dyDescent="0.2">
      <c r="A30" s="218"/>
      <c r="B30" s="227"/>
      <c r="C30" s="227"/>
      <c r="D30" s="227"/>
    </row>
    <row r="31" spans="1:5" x14ac:dyDescent="0.2">
      <c r="A31" s="218"/>
      <c r="B31" s="227"/>
      <c r="C31" s="227"/>
      <c r="D31" s="227"/>
    </row>
    <row r="32" spans="1:5" x14ac:dyDescent="0.2">
      <c r="A32" s="218"/>
      <c r="B32" s="227"/>
      <c r="C32" s="227"/>
      <c r="D32" s="227"/>
    </row>
  </sheetData>
  <sheetProtection algorithmName="SHA-512" hashValue="MsU8ZqxbpF/Tnbm/NuWsczEwMGxXQHtP1n2G51EOTcH8lh5CcFjQq2cRZ6d9ZUb+EejEMJqXxDGUJWv/0WBq5Q==" saltValue="s/UY+tQb2UVcripf5+/zYw==" spinCount="100000" sheet="1" objects="1" scenarios="1"/>
  <mergeCells count="22">
    <mergeCell ref="B24:D24"/>
    <mergeCell ref="B25:D25"/>
    <mergeCell ref="B26:D26"/>
    <mergeCell ref="B27:D32"/>
    <mergeCell ref="A27:A32"/>
    <mergeCell ref="B23:D23"/>
    <mergeCell ref="A8:E8"/>
    <mergeCell ref="A9:E9"/>
    <mergeCell ref="A10:E10"/>
    <mergeCell ref="A11:E11"/>
    <mergeCell ref="A15:E15"/>
    <mergeCell ref="A16:E16"/>
    <mergeCell ref="A17:E17"/>
    <mergeCell ref="A18:E18"/>
    <mergeCell ref="A19:E19"/>
    <mergeCell ref="A20:E20"/>
    <mergeCell ref="B22:D22"/>
    <mergeCell ref="A3:E3"/>
    <mergeCell ref="A4:E4"/>
    <mergeCell ref="A5:E5"/>
    <mergeCell ref="A6:E6"/>
    <mergeCell ref="A7:E7"/>
  </mergeCells>
  <pageMargins left="0.7" right="0.7" top="0.75" bottom="0.75" header="0.3" footer="0.3"/>
  <pageSetup paperSize="9" orientation="portrait" horizontalDpi="4294967293" r:id="rId1"/>
  <headerFooter>
    <oddHeader>&amp;CTroškovnik sanacija stana, Ulica J.J.Strossmayera 13, Vinkovci, 99,36 m2</oddHeader>
    <oddFooter>&amp;CAPZ-Vukovar d.o.o., Vukovar, Vatikanska 7, Tel: 032-416-828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3:H48"/>
  <sheetViews>
    <sheetView view="pageLayout" topLeftCell="A4" zoomScaleSheetLayoutView="115" workbookViewId="0">
      <selection activeCell="E35" sqref="E35"/>
    </sheetView>
  </sheetViews>
  <sheetFormatPr defaultRowHeight="12.75" x14ac:dyDescent="0.2"/>
  <cols>
    <col min="1" max="1" width="6.140625" style="12" customWidth="1"/>
    <col min="2" max="2" width="47.85546875" style="8" customWidth="1"/>
    <col min="3" max="3" width="2.28515625" style="8" customWidth="1"/>
    <col min="4" max="4" width="8" style="9" bestFit="1" customWidth="1"/>
    <col min="5" max="5" width="8" style="5" customWidth="1"/>
    <col min="6" max="6" width="13.5703125" style="35" customWidth="1"/>
    <col min="7" max="8" width="10.5703125" style="5" bestFit="1" customWidth="1"/>
    <col min="9" max="16384" width="9.140625" style="5"/>
  </cols>
  <sheetData>
    <row r="3" spans="1:8" ht="48" customHeight="1" x14ac:dyDescent="0.2"/>
    <row r="4" spans="1:8" ht="18" x14ac:dyDescent="0.2">
      <c r="A4" s="2"/>
      <c r="B4" s="219" t="s">
        <v>0</v>
      </c>
      <c r="C4" s="219"/>
      <c r="D4" s="219"/>
      <c r="E4" s="219"/>
      <c r="F4" s="219"/>
      <c r="G4" s="4"/>
      <c r="H4" s="4"/>
    </row>
    <row r="5" spans="1:8" ht="12.75" customHeight="1" x14ac:dyDescent="0.2">
      <c r="A5" s="2"/>
      <c r="B5" s="10"/>
      <c r="C5" s="10"/>
      <c r="D5" s="10"/>
      <c r="E5" s="10"/>
      <c r="F5" s="31"/>
      <c r="G5" s="4"/>
      <c r="H5" s="4"/>
    </row>
    <row r="6" spans="1:8" x14ac:dyDescent="0.2">
      <c r="A6" s="2"/>
      <c r="B6" s="1"/>
      <c r="C6" s="1"/>
      <c r="D6" s="3"/>
      <c r="E6" s="4"/>
      <c r="F6" s="13"/>
      <c r="G6" s="4"/>
      <c r="H6" s="4"/>
    </row>
    <row r="7" spans="1:8" ht="15.75" customHeight="1" x14ac:dyDescent="0.2">
      <c r="A7" s="2"/>
      <c r="B7" s="14"/>
      <c r="C7" s="14"/>
      <c r="D7" s="14"/>
      <c r="E7" s="4"/>
      <c r="F7" s="13"/>
      <c r="G7" s="4"/>
      <c r="H7" s="4"/>
    </row>
    <row r="8" spans="1:8" ht="15" x14ac:dyDescent="0.2">
      <c r="A8" s="15" t="s">
        <v>16</v>
      </c>
      <c r="B8" s="16" t="s">
        <v>14</v>
      </c>
      <c r="C8" s="17"/>
      <c r="D8" s="3"/>
      <c r="E8" s="4"/>
      <c r="F8" s="13">
        <f>rušenja!H92</f>
        <v>0</v>
      </c>
      <c r="G8" s="4"/>
      <c r="H8" s="4"/>
    </row>
    <row r="9" spans="1:8" ht="12.75" customHeight="1" x14ac:dyDescent="0.2">
      <c r="A9" s="15"/>
      <c r="B9" s="16"/>
      <c r="C9" s="17"/>
      <c r="D9" s="3"/>
      <c r="E9" s="4"/>
      <c r="F9" s="13"/>
      <c r="G9" s="4"/>
      <c r="H9" s="4"/>
    </row>
    <row r="10" spans="1:8" ht="15" x14ac:dyDescent="0.2">
      <c r="A10" s="15" t="s">
        <v>17</v>
      </c>
      <c r="B10" s="16" t="s">
        <v>30</v>
      </c>
      <c r="C10" s="17"/>
      <c r="D10" s="3"/>
      <c r="E10" s="4"/>
      <c r="F10" s="13">
        <f>'zidarski '!H37</f>
        <v>0</v>
      </c>
      <c r="G10" s="4"/>
      <c r="H10" s="4"/>
    </row>
    <row r="11" spans="1:8" ht="12.75" customHeight="1" x14ac:dyDescent="0.2">
      <c r="A11" s="2"/>
      <c r="B11" s="18"/>
      <c r="C11" s="17"/>
      <c r="D11" s="3"/>
      <c r="E11" s="4"/>
      <c r="F11" s="13"/>
      <c r="G11" s="4"/>
      <c r="H11" s="4"/>
    </row>
    <row r="12" spans="1:8" ht="15" x14ac:dyDescent="0.2">
      <c r="A12" s="15" t="s">
        <v>18</v>
      </c>
      <c r="B12" s="16" t="s">
        <v>34</v>
      </c>
      <c r="C12" s="17"/>
      <c r="D12" s="3"/>
      <c r="E12" s="4"/>
      <c r="F12" s="13">
        <f>stolarski!H54</f>
        <v>0</v>
      </c>
      <c r="G12" s="4"/>
      <c r="H12" s="4"/>
    </row>
    <row r="13" spans="1:8" ht="12.75" customHeight="1" x14ac:dyDescent="0.2">
      <c r="A13" s="2"/>
      <c r="B13" s="16"/>
      <c r="C13" s="17"/>
      <c r="D13" s="3"/>
      <c r="E13" s="4"/>
      <c r="F13" s="13"/>
      <c r="G13" s="4"/>
      <c r="H13" s="4"/>
    </row>
    <row r="14" spans="1:8" ht="15" x14ac:dyDescent="0.2">
      <c r="A14" s="15" t="s">
        <v>19</v>
      </c>
      <c r="B14" s="16" t="s">
        <v>36</v>
      </c>
      <c r="C14" s="17"/>
      <c r="D14" s="3"/>
      <c r="E14" s="4"/>
      <c r="F14" s="13">
        <f>keramičar!H29</f>
        <v>0</v>
      </c>
      <c r="G14" s="4"/>
      <c r="H14" s="4"/>
    </row>
    <row r="15" spans="1:8" ht="15" x14ac:dyDescent="0.2">
      <c r="A15" s="15"/>
      <c r="B15" s="16"/>
      <c r="C15" s="17"/>
      <c r="D15" s="3"/>
      <c r="E15" s="4"/>
      <c r="F15" s="13"/>
      <c r="G15" s="4"/>
      <c r="H15" s="4"/>
    </row>
    <row r="16" spans="1:8" ht="15" x14ac:dyDescent="0.2">
      <c r="A16" s="15" t="s">
        <v>20</v>
      </c>
      <c r="B16" s="16" t="s">
        <v>99</v>
      </c>
      <c r="C16" s="17"/>
      <c r="D16" s="3"/>
      <c r="E16" s="4"/>
      <c r="F16" s="13">
        <f>parketar!H19</f>
        <v>0</v>
      </c>
      <c r="G16" s="4"/>
      <c r="H16" s="4"/>
    </row>
    <row r="17" spans="1:8" ht="12.75" customHeight="1" x14ac:dyDescent="0.2">
      <c r="A17" s="15"/>
      <c r="B17" s="16"/>
      <c r="C17" s="17"/>
      <c r="D17" s="3"/>
      <c r="E17" s="4"/>
      <c r="F17" s="13"/>
      <c r="G17" s="4"/>
      <c r="H17" s="4"/>
    </row>
    <row r="18" spans="1:8" ht="15" x14ac:dyDescent="0.2">
      <c r="A18" s="15" t="s">
        <v>21</v>
      </c>
      <c r="B18" s="16" t="s">
        <v>1</v>
      </c>
      <c r="C18" s="17"/>
      <c r="D18" s="3"/>
      <c r="E18" s="4"/>
      <c r="F18" s="13">
        <f>'soboslik.+ličilac'!H34</f>
        <v>0</v>
      </c>
      <c r="G18" s="4"/>
      <c r="H18" s="4"/>
    </row>
    <row r="19" spans="1:8" ht="12.75" customHeight="1" x14ac:dyDescent="0.2">
      <c r="A19" s="15"/>
      <c r="B19" s="16"/>
      <c r="C19" s="17"/>
      <c r="D19" s="3"/>
      <c r="E19" s="4"/>
      <c r="F19" s="13"/>
      <c r="G19" s="4"/>
      <c r="H19" s="4"/>
    </row>
    <row r="20" spans="1:8" ht="15.75" customHeight="1" x14ac:dyDescent="0.2">
      <c r="A20" s="15" t="s">
        <v>22</v>
      </c>
      <c r="B20" s="16" t="s">
        <v>2</v>
      </c>
      <c r="C20" s="17"/>
      <c r="D20" s="3"/>
      <c r="E20" s="4"/>
      <c r="F20" s="13">
        <f>VIK!H32</f>
        <v>0</v>
      </c>
      <c r="G20" s="4"/>
      <c r="H20" s="4"/>
    </row>
    <row r="21" spans="1:8" ht="12.75" customHeight="1" x14ac:dyDescent="0.2">
      <c r="A21" s="15"/>
      <c r="B21" s="16"/>
      <c r="C21" s="17"/>
      <c r="D21" s="3"/>
      <c r="E21" s="4"/>
      <c r="F21" s="13"/>
      <c r="G21" s="4"/>
      <c r="H21" s="4"/>
    </row>
    <row r="22" spans="1:8" ht="15.75" customHeight="1" x14ac:dyDescent="0.2">
      <c r="A22" s="15" t="s">
        <v>23</v>
      </c>
      <c r="B22" s="229" t="s">
        <v>311</v>
      </c>
      <c r="C22" s="229"/>
      <c r="D22" s="229"/>
      <c r="E22" s="4"/>
      <c r="F22" s="13">
        <f>elektro!H58</f>
        <v>0</v>
      </c>
      <c r="G22" s="4"/>
      <c r="H22" s="4"/>
    </row>
    <row r="23" spans="1:8" ht="15.75" customHeight="1" x14ac:dyDescent="0.2">
      <c r="A23" s="15"/>
      <c r="B23" s="16"/>
      <c r="C23" s="17"/>
      <c r="D23" s="3"/>
      <c r="E23" s="4"/>
      <c r="F23" s="13"/>
      <c r="G23" s="4"/>
      <c r="H23" s="4"/>
    </row>
    <row r="24" spans="1:8" ht="15.75" customHeight="1" x14ac:dyDescent="0.2">
      <c r="A24" s="15" t="s">
        <v>24</v>
      </c>
      <c r="B24" s="16" t="s">
        <v>116</v>
      </c>
      <c r="C24" s="17"/>
      <c r="D24" s="3"/>
      <c r="E24" s="4"/>
      <c r="F24" s="13">
        <f>čišćenje!H10</f>
        <v>0</v>
      </c>
      <c r="G24" s="4"/>
      <c r="H24" s="4"/>
    </row>
    <row r="25" spans="1:8" ht="15.75" customHeight="1" x14ac:dyDescent="0.2">
      <c r="A25" s="15"/>
      <c r="B25" s="16"/>
      <c r="C25" s="17"/>
      <c r="D25" s="3"/>
      <c r="E25" s="4"/>
      <c r="F25" s="13"/>
      <c r="G25" s="4"/>
      <c r="H25" s="4"/>
    </row>
    <row r="26" spans="1:8" ht="22.5" customHeight="1" x14ac:dyDescent="0.2">
      <c r="A26" s="2"/>
      <c r="B26" s="19"/>
      <c r="C26" s="20"/>
      <c r="D26" s="7"/>
      <c r="E26" s="6"/>
      <c r="F26" s="32"/>
      <c r="G26" s="11"/>
      <c r="H26" s="11"/>
    </row>
    <row r="27" spans="1:8" ht="15.75" customHeight="1" x14ac:dyDescent="0.2">
      <c r="A27" s="2"/>
      <c r="B27" s="21" t="s">
        <v>3</v>
      </c>
      <c r="C27" s="22"/>
      <c r="D27" s="23"/>
      <c r="E27" s="24"/>
      <c r="F27" s="33">
        <f>SUM(F8:F26)</f>
        <v>0</v>
      </c>
      <c r="G27" s="30"/>
      <c r="H27" s="30"/>
    </row>
    <row r="28" spans="1:8" ht="15.75" customHeight="1" x14ac:dyDescent="0.2">
      <c r="A28" s="2"/>
      <c r="B28" s="21" t="s">
        <v>4</v>
      </c>
      <c r="C28" s="22"/>
      <c r="D28" s="23"/>
      <c r="E28" s="24"/>
      <c r="F28" s="33">
        <f>SUM(F27*0.25)</f>
        <v>0</v>
      </c>
      <c r="G28" s="30"/>
      <c r="H28" s="11"/>
    </row>
    <row r="29" spans="1:8" ht="16.5" thickBot="1" x14ac:dyDescent="0.25">
      <c r="A29" s="2"/>
      <c r="B29" s="25" t="s">
        <v>12</v>
      </c>
      <c r="C29" s="26"/>
      <c r="D29" s="27"/>
      <c r="E29" s="28"/>
      <c r="F29" s="34">
        <f>SUM(F27:F28)</f>
        <v>0</v>
      </c>
      <c r="G29" s="11"/>
      <c r="H29" s="4"/>
    </row>
    <row r="30" spans="1:8" x14ac:dyDescent="0.2">
      <c r="G30" s="29"/>
    </row>
    <row r="48" ht="76.5" customHeight="1" x14ac:dyDescent="0.2"/>
  </sheetData>
  <sheetProtection algorithmName="SHA-512" hashValue="gPNFXT4qA/PB/+Vpn6bbSfmpU7VVvGfEwSaUDIEcFTV7KnqzKAW49Ef/JM2zQDKcGzjTg+sBtZnzAOXD8TZ4tg==" saltValue="qdFweMj9obf2KrpcnstbFQ==" spinCount="100000" sheet="1" objects="1" scenarios="1"/>
  <mergeCells count="2">
    <mergeCell ref="B4:F4"/>
    <mergeCell ref="B22:D22"/>
  </mergeCells>
  <pageMargins left="0.9055118110236221" right="0.27559055118110237" top="0.86614173228346458" bottom="0.98425196850393704" header="0.51181102362204722" footer="0.51181102362204722"/>
  <pageSetup paperSize="9" orientation="portrait" r:id="rId1"/>
  <headerFooter alignWithMargins="0">
    <oddHeader>&amp;CTroškovnik sanacije stana, Ulica J.J.Strossmayera 13, Vinkovci, 99,36 m2</oddHeader>
    <oddFooter>&amp;CAPZ-Vukovar d.o.o., Vukovar, Vatikanska 7, Tel: 032-416-828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28"/>
  <sheetViews>
    <sheetView view="pageLayout" topLeftCell="A75" zoomScaleSheetLayoutView="115" workbookViewId="0">
      <selection activeCell="H92" sqref="H92"/>
    </sheetView>
  </sheetViews>
  <sheetFormatPr defaultRowHeight="12.75" x14ac:dyDescent="0.2"/>
  <cols>
    <col min="1" max="1" width="4.28515625" style="59" customWidth="1"/>
    <col min="2" max="2" width="48.5703125" style="56" customWidth="1"/>
    <col min="3" max="3" width="6.140625" style="57" customWidth="1"/>
    <col min="4" max="4" width="6.5703125" style="58" customWidth="1"/>
    <col min="5" max="5" width="3" style="58" customWidth="1"/>
    <col min="6" max="6" width="8" style="48" customWidth="1"/>
    <col min="7" max="7" width="3" style="58" customWidth="1"/>
    <col min="8" max="8" width="11.7109375" style="48" customWidth="1"/>
    <col min="9" max="16384" width="9.140625" style="48"/>
  </cols>
  <sheetData>
    <row r="1" spans="1:9" s="113" customFormat="1" ht="12" customHeight="1" x14ac:dyDescent="0.2">
      <c r="A1" s="92"/>
      <c r="B1" s="93"/>
      <c r="C1" s="93"/>
      <c r="D1" s="93"/>
      <c r="E1" s="94"/>
      <c r="F1" s="94"/>
      <c r="G1" s="173"/>
      <c r="H1" s="94"/>
      <c r="I1" s="94"/>
    </row>
    <row r="2" spans="1:9" s="5" customFormat="1" ht="15.75" x14ac:dyDescent="0.2">
      <c r="A2" s="72"/>
      <c r="B2" s="220" t="s">
        <v>15</v>
      </c>
      <c r="C2" s="220"/>
      <c r="D2" s="220"/>
      <c r="E2" s="73"/>
      <c r="F2" s="6"/>
      <c r="G2" s="7"/>
      <c r="H2" s="96"/>
    </row>
    <row r="3" spans="1:9" s="5" customFormat="1" ht="11.25" customHeight="1" x14ac:dyDescent="0.2">
      <c r="A3" s="97"/>
      <c r="B3" s="98"/>
      <c r="C3" s="98"/>
      <c r="D3" s="98"/>
      <c r="E3" s="98"/>
      <c r="F3" s="11"/>
      <c r="G3" s="168"/>
      <c r="H3" s="99"/>
    </row>
    <row r="4" spans="1:9" s="5" customFormat="1" x14ac:dyDescent="0.2">
      <c r="A4" s="76" t="s">
        <v>25</v>
      </c>
      <c r="B4" s="77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9" s="5" customFormat="1" x14ac:dyDescent="0.2">
      <c r="A5" s="76"/>
      <c r="B5" s="77"/>
      <c r="C5" s="78"/>
      <c r="D5" s="76"/>
      <c r="E5" s="76"/>
      <c r="F5" s="76"/>
      <c r="G5" s="76"/>
      <c r="H5" s="76"/>
    </row>
    <row r="6" spans="1:9" s="5" customFormat="1" ht="53.25" customHeight="1" x14ac:dyDescent="0.2">
      <c r="A6" s="92" t="s">
        <v>28</v>
      </c>
      <c r="B6" s="103" t="s">
        <v>261</v>
      </c>
      <c r="C6" s="78"/>
      <c r="D6" s="76"/>
      <c r="E6" s="76"/>
      <c r="F6" s="76"/>
      <c r="G6" s="76"/>
      <c r="H6" s="76"/>
    </row>
    <row r="7" spans="1:9" s="143" customFormat="1" x14ac:dyDescent="0.2">
      <c r="A7" s="74"/>
      <c r="B7" s="101" t="s">
        <v>108</v>
      </c>
      <c r="C7" s="109" t="s">
        <v>55</v>
      </c>
      <c r="D7" s="181">
        <v>1</v>
      </c>
      <c r="E7" s="87" t="s">
        <v>5</v>
      </c>
      <c r="F7" s="176"/>
      <c r="G7" s="3" t="s">
        <v>6</v>
      </c>
      <c r="H7" s="88">
        <f>D7*F7</f>
        <v>0</v>
      </c>
    </row>
    <row r="8" spans="1:9" s="5" customFormat="1" x14ac:dyDescent="0.2">
      <c r="A8" s="76"/>
      <c r="B8" s="77"/>
      <c r="C8" s="78"/>
      <c r="D8" s="76"/>
      <c r="E8" s="76"/>
      <c r="F8" s="76"/>
      <c r="G8" s="76"/>
      <c r="H8" s="76"/>
    </row>
    <row r="9" spans="1:9" s="105" customFormat="1" ht="38.25" x14ac:dyDescent="0.2">
      <c r="A9" s="92" t="s">
        <v>126</v>
      </c>
      <c r="B9" s="102" t="s">
        <v>193</v>
      </c>
      <c r="C9" s="103"/>
      <c r="D9" s="103"/>
      <c r="E9" s="104"/>
      <c r="G9" s="160"/>
    </row>
    <row r="10" spans="1:9" s="105" customFormat="1" x14ac:dyDescent="0.2">
      <c r="A10" s="92"/>
      <c r="B10" s="102" t="s">
        <v>199</v>
      </c>
      <c r="C10" s="86" t="s">
        <v>11</v>
      </c>
      <c r="D10" s="107">
        <v>1</v>
      </c>
      <c r="E10" s="87" t="s">
        <v>5</v>
      </c>
      <c r="F10" s="177"/>
      <c r="G10" s="3" t="s">
        <v>6</v>
      </c>
      <c r="H10" s="161">
        <f>D10*F10</f>
        <v>0</v>
      </c>
    </row>
    <row r="11" spans="1:9" s="105" customFormat="1" ht="14.25" customHeight="1" x14ac:dyDescent="0.2">
      <c r="A11" s="92"/>
      <c r="B11" s="102" t="s">
        <v>262</v>
      </c>
      <c r="C11" s="86" t="s">
        <v>11</v>
      </c>
      <c r="D11" s="107">
        <v>1</v>
      </c>
      <c r="E11" s="87" t="s">
        <v>5</v>
      </c>
      <c r="F11" s="177"/>
      <c r="G11" s="3" t="s">
        <v>6</v>
      </c>
      <c r="H11" s="161">
        <f>D11*F11</f>
        <v>0</v>
      </c>
    </row>
    <row r="12" spans="1:9" s="105" customFormat="1" x14ac:dyDescent="0.2">
      <c r="A12" s="92"/>
      <c r="B12" s="102" t="s">
        <v>203</v>
      </c>
      <c r="C12" s="86" t="s">
        <v>11</v>
      </c>
      <c r="D12" s="107">
        <v>1</v>
      </c>
      <c r="E12" s="87" t="s">
        <v>5</v>
      </c>
      <c r="F12" s="177"/>
      <c r="G12" s="3" t="s">
        <v>6</v>
      </c>
      <c r="H12" s="161">
        <f>D12*F12</f>
        <v>0</v>
      </c>
    </row>
    <row r="13" spans="1:9" s="5" customFormat="1" ht="14.25" customHeight="1" x14ac:dyDescent="0.2">
      <c r="A13" s="74"/>
      <c r="B13" s="106" t="s">
        <v>263</v>
      </c>
      <c r="C13" s="86" t="s">
        <v>11</v>
      </c>
      <c r="D13" s="107">
        <v>1</v>
      </c>
      <c r="E13" s="87" t="s">
        <v>5</v>
      </c>
      <c r="F13" s="177"/>
      <c r="G13" s="3" t="s">
        <v>6</v>
      </c>
      <c r="H13" s="88">
        <f t="shared" ref="H13:H23" si="0">D13*F13</f>
        <v>0</v>
      </c>
    </row>
    <row r="14" spans="1:9" s="5" customFormat="1" ht="14.25" customHeight="1" x14ac:dyDescent="0.2">
      <c r="A14" s="74"/>
      <c r="B14" s="155" t="s">
        <v>198</v>
      </c>
      <c r="C14" s="86" t="s">
        <v>11</v>
      </c>
      <c r="D14" s="107">
        <v>1</v>
      </c>
      <c r="E14" s="87" t="s">
        <v>5</v>
      </c>
      <c r="F14" s="177"/>
      <c r="G14" s="3" t="s">
        <v>6</v>
      </c>
      <c r="H14" s="88">
        <f>D14*F14</f>
        <v>0</v>
      </c>
    </row>
    <row r="15" spans="1:9" s="5" customFormat="1" ht="13.5" customHeight="1" x14ac:dyDescent="0.2">
      <c r="A15" s="74"/>
      <c r="B15" s="106" t="s">
        <v>264</v>
      </c>
      <c r="C15" s="86" t="s">
        <v>11</v>
      </c>
      <c r="D15" s="107">
        <v>1</v>
      </c>
      <c r="E15" s="87" t="s">
        <v>5</v>
      </c>
      <c r="F15" s="176"/>
      <c r="G15" s="3" t="s">
        <v>6</v>
      </c>
      <c r="H15" s="88">
        <f t="shared" si="0"/>
        <v>0</v>
      </c>
    </row>
    <row r="16" spans="1:9" s="5" customFormat="1" x14ac:dyDescent="0.2">
      <c r="A16" s="74"/>
      <c r="B16" s="155" t="s">
        <v>265</v>
      </c>
      <c r="C16" s="109" t="s">
        <v>11</v>
      </c>
      <c r="D16" s="163">
        <v>1</v>
      </c>
      <c r="E16" s="146" t="s">
        <v>5</v>
      </c>
      <c r="F16" s="176"/>
      <c r="G16" s="3" t="s">
        <v>6</v>
      </c>
      <c r="H16" s="88">
        <f t="shared" si="0"/>
        <v>0</v>
      </c>
    </row>
    <row r="17" spans="1:8" s="5" customFormat="1" ht="12.75" customHeight="1" x14ac:dyDescent="0.2">
      <c r="A17" s="74"/>
      <c r="B17" s="155" t="s">
        <v>266</v>
      </c>
      <c r="C17" s="86" t="s">
        <v>11</v>
      </c>
      <c r="D17" s="107">
        <v>1</v>
      </c>
      <c r="E17" s="87" t="s">
        <v>5</v>
      </c>
      <c r="F17" s="177"/>
      <c r="G17" s="3" t="s">
        <v>6</v>
      </c>
      <c r="H17" s="88">
        <f>D17*F17</f>
        <v>0</v>
      </c>
    </row>
    <row r="18" spans="1:8" s="5" customFormat="1" x14ac:dyDescent="0.2">
      <c r="A18" s="74"/>
      <c r="B18" s="106"/>
      <c r="C18" s="86"/>
      <c r="D18" s="107"/>
      <c r="E18" s="87"/>
      <c r="F18" s="84"/>
      <c r="G18" s="3"/>
      <c r="H18" s="88"/>
    </row>
    <row r="19" spans="1:8" s="5" customFormat="1" ht="27.75" customHeight="1" x14ac:dyDescent="0.2">
      <c r="A19" s="100" t="s">
        <v>154</v>
      </c>
      <c r="B19" s="102" t="s">
        <v>192</v>
      </c>
      <c r="C19" s="86"/>
      <c r="D19" s="107"/>
      <c r="E19" s="87"/>
      <c r="F19" s="84"/>
      <c r="G19" s="3"/>
      <c r="H19" s="88"/>
    </row>
    <row r="20" spans="1:8" s="5" customFormat="1" x14ac:dyDescent="0.2">
      <c r="A20" s="100"/>
      <c r="B20" s="106" t="s">
        <v>194</v>
      </c>
      <c r="C20" s="86" t="s">
        <v>11</v>
      </c>
      <c r="D20" s="107">
        <v>3</v>
      </c>
      <c r="E20" s="87" t="s">
        <v>5</v>
      </c>
      <c r="F20" s="176"/>
      <c r="G20" s="3" t="s">
        <v>6</v>
      </c>
      <c r="H20" s="88">
        <f t="shared" si="0"/>
        <v>0</v>
      </c>
    </row>
    <row r="21" spans="1:8" s="5" customFormat="1" x14ac:dyDescent="0.2">
      <c r="A21" s="74"/>
      <c r="B21" s="106" t="s">
        <v>267</v>
      </c>
      <c r="C21" s="86" t="s">
        <v>11</v>
      </c>
      <c r="D21" s="107">
        <v>5</v>
      </c>
      <c r="E21" s="87" t="s">
        <v>5</v>
      </c>
      <c r="F21" s="176"/>
      <c r="G21" s="3" t="s">
        <v>6</v>
      </c>
      <c r="H21" s="88">
        <f t="shared" si="0"/>
        <v>0</v>
      </c>
    </row>
    <row r="22" spans="1:8" s="5" customFormat="1" x14ac:dyDescent="0.2">
      <c r="A22" s="74"/>
      <c r="B22" s="106" t="s">
        <v>268</v>
      </c>
      <c r="C22" s="86" t="s">
        <v>11</v>
      </c>
      <c r="D22" s="107">
        <v>2</v>
      </c>
      <c r="E22" s="87" t="s">
        <v>5</v>
      </c>
      <c r="F22" s="176"/>
      <c r="G22" s="3" t="s">
        <v>6</v>
      </c>
      <c r="H22" s="88">
        <f t="shared" ref="H22" si="1">D22*F22</f>
        <v>0</v>
      </c>
    </row>
    <row r="23" spans="1:8" s="105" customFormat="1" x14ac:dyDescent="0.2">
      <c r="A23" s="100"/>
      <c r="B23" s="101" t="s">
        <v>195</v>
      </c>
      <c r="C23" s="86" t="s">
        <v>11</v>
      </c>
      <c r="D23" s="107">
        <v>1</v>
      </c>
      <c r="E23" s="87" t="s">
        <v>5</v>
      </c>
      <c r="F23" s="176"/>
      <c r="G23" s="3" t="s">
        <v>6</v>
      </c>
      <c r="H23" s="88">
        <f t="shared" si="0"/>
        <v>0</v>
      </c>
    </row>
    <row r="24" spans="1:8" s="105" customFormat="1" x14ac:dyDescent="0.2">
      <c r="A24" s="100"/>
      <c r="B24" s="101"/>
      <c r="C24" s="86"/>
      <c r="D24" s="107"/>
      <c r="E24" s="87"/>
      <c r="F24" s="84"/>
      <c r="G24" s="3"/>
      <c r="H24" s="88"/>
    </row>
    <row r="25" spans="1:8" s="105" customFormat="1" ht="40.5" customHeight="1" x14ac:dyDescent="0.2">
      <c r="A25" s="92" t="s">
        <v>122</v>
      </c>
      <c r="B25" s="150" t="s">
        <v>240</v>
      </c>
      <c r="C25" s="86"/>
      <c r="D25" s="107"/>
      <c r="E25" s="87"/>
      <c r="F25" s="84"/>
      <c r="G25" s="3"/>
      <c r="H25" s="88"/>
    </row>
    <row r="26" spans="1:8" s="105" customFormat="1" ht="51.75" customHeight="1" x14ac:dyDescent="0.2">
      <c r="A26" s="100"/>
      <c r="B26" s="150" t="s">
        <v>269</v>
      </c>
      <c r="C26" s="86"/>
      <c r="D26" s="107"/>
      <c r="E26" s="87"/>
      <c r="F26" s="84"/>
      <c r="G26" s="3"/>
      <c r="H26" s="88"/>
    </row>
    <row r="27" spans="1:8" s="105" customFormat="1" ht="12.75" customHeight="1" x14ac:dyDescent="0.2">
      <c r="A27" s="100"/>
      <c r="B27" s="101" t="s">
        <v>108</v>
      </c>
      <c r="C27" s="109" t="s">
        <v>55</v>
      </c>
      <c r="D27" s="181">
        <v>1</v>
      </c>
      <c r="E27" s="87" t="s">
        <v>5</v>
      </c>
      <c r="F27" s="176"/>
      <c r="G27" s="3" t="s">
        <v>6</v>
      </c>
      <c r="H27" s="88">
        <f>D27*F27</f>
        <v>0</v>
      </c>
    </row>
    <row r="28" spans="1:8" s="105" customFormat="1" ht="12.75" customHeight="1" x14ac:dyDescent="0.2">
      <c r="A28" s="100"/>
      <c r="B28" s="49"/>
      <c r="C28" s="149"/>
      <c r="D28" s="182"/>
      <c r="E28" s="50"/>
      <c r="F28" s="51"/>
      <c r="G28" s="46"/>
      <c r="H28" s="88"/>
    </row>
    <row r="29" spans="1:8" s="105" customFormat="1" ht="26.25" customHeight="1" x14ac:dyDescent="0.2">
      <c r="A29" s="111" t="s">
        <v>42</v>
      </c>
      <c r="B29" s="103" t="s">
        <v>270</v>
      </c>
      <c r="C29" s="108"/>
      <c r="D29" s="183"/>
      <c r="E29" s="104"/>
      <c r="G29" s="160"/>
    </row>
    <row r="30" spans="1:8" s="110" customFormat="1" x14ac:dyDescent="0.2">
      <c r="A30" s="74"/>
      <c r="B30" s="101" t="s">
        <v>104</v>
      </c>
      <c r="C30" s="109" t="s">
        <v>29</v>
      </c>
      <c r="D30" s="181">
        <v>35.6</v>
      </c>
      <c r="E30" s="87" t="s">
        <v>5</v>
      </c>
      <c r="F30" s="176"/>
      <c r="G30" s="3" t="s">
        <v>6</v>
      </c>
      <c r="H30" s="88">
        <f>D30*F30</f>
        <v>0</v>
      </c>
    </row>
    <row r="31" spans="1:8" s="110" customFormat="1" ht="12" customHeight="1" x14ac:dyDescent="0.2">
      <c r="A31" s="74"/>
      <c r="B31" s="101"/>
      <c r="C31" s="109"/>
      <c r="D31" s="181"/>
      <c r="E31" s="87"/>
      <c r="F31" s="84"/>
      <c r="G31" s="3"/>
      <c r="H31" s="88"/>
    </row>
    <row r="32" spans="1:8" s="110" customFormat="1" ht="54.75" customHeight="1" x14ac:dyDescent="0.2">
      <c r="A32" s="74" t="s">
        <v>43</v>
      </c>
      <c r="B32" s="150" t="s">
        <v>271</v>
      </c>
      <c r="C32" s="109"/>
      <c r="D32" s="181"/>
      <c r="E32" s="87"/>
      <c r="F32" s="84"/>
      <c r="G32" s="3"/>
      <c r="H32" s="88"/>
    </row>
    <row r="33" spans="1:8" s="110" customFormat="1" ht="13.5" customHeight="1" x14ac:dyDescent="0.2">
      <c r="A33" s="74"/>
      <c r="B33" s="101" t="s">
        <v>104</v>
      </c>
      <c r="C33" s="109" t="s">
        <v>29</v>
      </c>
      <c r="D33" s="181">
        <v>41.7</v>
      </c>
      <c r="E33" s="87" t="s">
        <v>5</v>
      </c>
      <c r="F33" s="176"/>
      <c r="G33" s="3" t="s">
        <v>6</v>
      </c>
      <c r="H33" s="88">
        <f>D33*F33</f>
        <v>0</v>
      </c>
    </row>
    <row r="34" spans="1:8" s="110" customFormat="1" ht="13.5" customHeight="1" x14ac:dyDescent="0.2">
      <c r="A34" s="74"/>
      <c r="B34" s="101"/>
      <c r="C34" s="109"/>
      <c r="D34" s="182"/>
      <c r="E34" s="87"/>
      <c r="F34" s="84"/>
      <c r="G34" s="3"/>
      <c r="H34" s="88"/>
    </row>
    <row r="35" spans="1:8" s="110" customFormat="1" ht="39.75" customHeight="1" x14ac:dyDescent="0.2">
      <c r="A35" s="74" t="s">
        <v>117</v>
      </c>
      <c r="B35" s="101" t="s">
        <v>272</v>
      </c>
      <c r="C35" s="109"/>
      <c r="D35" s="182"/>
      <c r="E35" s="87"/>
      <c r="F35" s="84"/>
      <c r="G35" s="3"/>
      <c r="H35" s="88"/>
    </row>
    <row r="36" spans="1:8" s="110" customFormat="1" ht="13.5" customHeight="1" x14ac:dyDescent="0.2">
      <c r="A36" s="74"/>
      <c r="B36" s="101" t="s">
        <v>176</v>
      </c>
      <c r="C36" s="109" t="s">
        <v>118</v>
      </c>
      <c r="D36" s="181">
        <v>59</v>
      </c>
      <c r="E36" s="87" t="s">
        <v>5</v>
      </c>
      <c r="F36" s="176"/>
      <c r="G36" s="3" t="s">
        <v>6</v>
      </c>
      <c r="H36" s="88">
        <f>D36*F36</f>
        <v>0</v>
      </c>
    </row>
    <row r="37" spans="1:8" s="110" customFormat="1" ht="13.5" customHeight="1" x14ac:dyDescent="0.2">
      <c r="A37" s="74"/>
      <c r="B37" s="101"/>
      <c r="C37" s="109"/>
      <c r="D37" s="181"/>
      <c r="E37" s="87"/>
      <c r="F37" s="84"/>
      <c r="G37" s="3"/>
      <c r="H37" s="88"/>
    </row>
    <row r="38" spans="1:8" s="110" customFormat="1" ht="13.5" customHeight="1" x14ac:dyDescent="0.2">
      <c r="A38" s="74"/>
      <c r="B38" s="101"/>
      <c r="C38" s="109"/>
      <c r="D38" s="182"/>
      <c r="E38" s="87"/>
      <c r="F38" s="84"/>
      <c r="G38" s="3"/>
      <c r="H38" s="88"/>
    </row>
    <row r="39" spans="1:8" s="110" customFormat="1" ht="13.5" customHeight="1" x14ac:dyDescent="0.2">
      <c r="A39" s="74"/>
      <c r="B39" s="101"/>
      <c r="C39" s="109"/>
      <c r="D39" s="182"/>
      <c r="E39" s="87"/>
      <c r="F39" s="84"/>
      <c r="G39" s="3"/>
      <c r="H39" s="88"/>
    </row>
    <row r="40" spans="1:8" s="110" customFormat="1" ht="13.5" customHeight="1" x14ac:dyDescent="0.2">
      <c r="A40" s="74"/>
      <c r="B40" s="101"/>
      <c r="C40" s="109"/>
      <c r="D40" s="182"/>
      <c r="E40" s="87"/>
      <c r="F40" s="84"/>
      <c r="G40" s="3"/>
      <c r="H40" s="88"/>
    </row>
    <row r="41" spans="1:8" s="110" customFormat="1" ht="40.5" customHeight="1" x14ac:dyDescent="0.2">
      <c r="A41" s="74" t="s">
        <v>127</v>
      </c>
      <c r="B41" s="103" t="s">
        <v>273</v>
      </c>
      <c r="C41" s="109"/>
      <c r="D41" s="182"/>
      <c r="E41" s="87"/>
      <c r="F41" s="84"/>
      <c r="G41" s="3"/>
      <c r="H41" s="88"/>
    </row>
    <row r="42" spans="1:8" s="110" customFormat="1" ht="13.5" customHeight="1" x14ac:dyDescent="0.2">
      <c r="A42" s="74"/>
      <c r="B42" s="101" t="s">
        <v>144</v>
      </c>
      <c r="C42" s="109" t="s">
        <v>29</v>
      </c>
      <c r="D42" s="181">
        <v>42.8</v>
      </c>
      <c r="E42" s="87" t="s">
        <v>5</v>
      </c>
      <c r="F42" s="176"/>
      <c r="G42" s="3" t="s">
        <v>6</v>
      </c>
      <c r="H42" s="88">
        <f>D42*F42</f>
        <v>0</v>
      </c>
    </row>
    <row r="43" spans="1:8" s="110" customFormat="1" ht="13.5" customHeight="1" x14ac:dyDescent="0.2">
      <c r="A43" s="74"/>
      <c r="B43" s="101"/>
      <c r="C43" s="109"/>
      <c r="D43" s="182"/>
      <c r="E43" s="87"/>
      <c r="F43" s="84"/>
      <c r="G43" s="3"/>
      <c r="H43" s="88"/>
    </row>
    <row r="44" spans="1:8" s="110" customFormat="1" ht="39.75" customHeight="1" x14ac:dyDescent="0.2">
      <c r="A44" s="74" t="s">
        <v>138</v>
      </c>
      <c r="B44" s="150" t="s">
        <v>238</v>
      </c>
      <c r="C44" s="109"/>
      <c r="D44" s="181"/>
      <c r="E44" s="87"/>
      <c r="F44" s="84"/>
      <c r="G44" s="3"/>
      <c r="H44" s="88"/>
    </row>
    <row r="45" spans="1:8" s="110" customFormat="1" ht="39.75" customHeight="1" x14ac:dyDescent="0.2">
      <c r="A45" s="74"/>
      <c r="B45" s="150" t="s">
        <v>241</v>
      </c>
      <c r="C45" s="109"/>
      <c r="D45" s="181"/>
      <c r="E45" s="87"/>
      <c r="F45" s="84"/>
      <c r="G45" s="3"/>
      <c r="H45" s="88"/>
    </row>
    <row r="46" spans="1:8" s="110" customFormat="1" ht="41.25" customHeight="1" x14ac:dyDescent="0.2">
      <c r="A46" s="74"/>
      <c r="B46" s="150" t="s">
        <v>196</v>
      </c>
      <c r="C46" s="109"/>
      <c r="D46" s="181"/>
      <c r="E46" s="87"/>
      <c r="F46" s="84"/>
      <c r="G46" s="3"/>
      <c r="H46" s="88"/>
    </row>
    <row r="47" spans="1:8" s="110" customFormat="1" x14ac:dyDescent="0.2">
      <c r="A47" s="74"/>
      <c r="B47" s="101" t="s">
        <v>104</v>
      </c>
      <c r="C47" s="109" t="s">
        <v>29</v>
      </c>
      <c r="D47" s="181">
        <v>71.7</v>
      </c>
      <c r="E47" s="87" t="s">
        <v>5</v>
      </c>
      <c r="F47" s="176"/>
      <c r="G47" s="3" t="s">
        <v>6</v>
      </c>
      <c r="H47" s="88">
        <f>D47*F47</f>
        <v>0</v>
      </c>
    </row>
    <row r="48" spans="1:8" s="110" customFormat="1" x14ac:dyDescent="0.2">
      <c r="A48" s="74"/>
      <c r="B48" s="101"/>
      <c r="C48" s="109"/>
      <c r="D48" s="182"/>
      <c r="E48" s="87"/>
      <c r="F48" s="84"/>
      <c r="G48" s="3"/>
      <c r="H48" s="88"/>
    </row>
    <row r="49" spans="1:9" s="110" customFormat="1" ht="26.25" customHeight="1" x14ac:dyDescent="0.2">
      <c r="A49" s="92" t="s">
        <v>139</v>
      </c>
      <c r="B49" s="150" t="s">
        <v>274</v>
      </c>
      <c r="C49" s="109"/>
      <c r="D49" s="182"/>
      <c r="E49" s="87"/>
      <c r="F49" s="84"/>
      <c r="G49" s="3"/>
      <c r="H49" s="88"/>
    </row>
    <row r="50" spans="1:9" s="110" customFormat="1" ht="15.75" customHeight="1" x14ac:dyDescent="0.2">
      <c r="A50" s="74"/>
      <c r="B50" s="101" t="s">
        <v>163</v>
      </c>
      <c r="C50" s="109" t="s">
        <v>118</v>
      </c>
      <c r="D50" s="181">
        <v>5.4</v>
      </c>
      <c r="E50" s="87" t="s">
        <v>5</v>
      </c>
      <c r="F50" s="176"/>
      <c r="G50" s="3" t="s">
        <v>6</v>
      </c>
      <c r="H50" s="88">
        <f>D50*F50</f>
        <v>0</v>
      </c>
    </row>
    <row r="51" spans="1:9" s="110" customFormat="1" ht="12.75" customHeight="1" x14ac:dyDescent="0.2">
      <c r="A51" s="74"/>
      <c r="B51" s="101"/>
      <c r="C51" s="109"/>
      <c r="D51" s="181"/>
      <c r="E51" s="87"/>
      <c r="F51" s="84"/>
      <c r="G51" s="3"/>
      <c r="H51" s="88"/>
    </row>
    <row r="52" spans="1:9" s="142" customFormat="1" ht="30" customHeight="1" x14ac:dyDescent="0.2">
      <c r="A52" s="92" t="s">
        <v>177</v>
      </c>
      <c r="B52" s="103" t="s">
        <v>159</v>
      </c>
      <c r="C52" s="120"/>
      <c r="D52" s="184"/>
      <c r="E52" s="94"/>
      <c r="F52" s="94"/>
      <c r="G52" s="173"/>
      <c r="H52" s="94"/>
      <c r="I52" s="94"/>
    </row>
    <row r="53" spans="1:9" s="142" customFormat="1" ht="14.25" customHeight="1" x14ac:dyDescent="0.2">
      <c r="A53" s="92"/>
      <c r="B53" s="101" t="s">
        <v>56</v>
      </c>
      <c r="C53" s="86" t="s">
        <v>54</v>
      </c>
      <c r="D53" s="181">
        <v>2</v>
      </c>
      <c r="E53" s="87" t="s">
        <v>5</v>
      </c>
      <c r="F53" s="176"/>
      <c r="G53" s="3" t="s">
        <v>6</v>
      </c>
      <c r="H53" s="88">
        <f>D53*F53</f>
        <v>0</v>
      </c>
      <c r="I53" s="94"/>
    </row>
    <row r="54" spans="1:9" s="143" customFormat="1" x14ac:dyDescent="0.2">
      <c r="A54" s="74"/>
      <c r="B54" s="101"/>
      <c r="C54" s="109"/>
      <c r="D54" s="181"/>
      <c r="E54" s="87"/>
      <c r="F54" s="84"/>
      <c r="G54" s="3"/>
      <c r="H54" s="88"/>
    </row>
    <row r="55" spans="1:9" s="142" customFormat="1" ht="26.25" customHeight="1" x14ac:dyDescent="0.2">
      <c r="A55" s="92" t="s">
        <v>141</v>
      </c>
      <c r="B55" s="103" t="s">
        <v>197</v>
      </c>
      <c r="C55" s="120"/>
      <c r="D55" s="184"/>
      <c r="E55" s="94"/>
      <c r="F55" s="94"/>
      <c r="G55" s="173"/>
      <c r="H55" s="94"/>
      <c r="I55" s="94"/>
    </row>
    <row r="56" spans="1:9" s="142" customFormat="1" x14ac:dyDescent="0.2">
      <c r="A56" s="92"/>
      <c r="B56" s="103" t="s">
        <v>308</v>
      </c>
      <c r="C56" s="120"/>
      <c r="D56" s="184"/>
      <c r="E56" s="94"/>
      <c r="F56" s="94"/>
      <c r="G56" s="173"/>
      <c r="H56" s="94"/>
      <c r="I56" s="94"/>
    </row>
    <row r="57" spans="1:9" s="142" customFormat="1" x14ac:dyDescent="0.2">
      <c r="A57" s="92"/>
      <c r="B57" s="101" t="s">
        <v>56</v>
      </c>
      <c r="C57" s="120" t="s">
        <v>54</v>
      </c>
      <c r="D57" s="181">
        <v>1</v>
      </c>
      <c r="E57" s="87" t="s">
        <v>5</v>
      </c>
      <c r="F57" s="176"/>
      <c r="G57" s="3" t="s">
        <v>6</v>
      </c>
      <c r="H57" s="88">
        <f>D57*F57</f>
        <v>0</v>
      </c>
      <c r="I57" s="94"/>
    </row>
    <row r="58" spans="1:9" s="142" customFormat="1" ht="11.25" customHeight="1" x14ac:dyDescent="0.2">
      <c r="A58" s="92"/>
      <c r="B58" s="101"/>
      <c r="C58" s="120"/>
      <c r="D58" s="181"/>
      <c r="E58" s="87"/>
      <c r="F58" s="84"/>
      <c r="G58" s="3"/>
      <c r="H58" s="88"/>
      <c r="I58" s="94"/>
    </row>
    <row r="59" spans="1:9" s="142" customFormat="1" ht="28.5" customHeight="1" x14ac:dyDescent="0.2">
      <c r="A59" s="92" t="s">
        <v>143</v>
      </c>
      <c r="B59" s="150" t="s">
        <v>160</v>
      </c>
      <c r="C59" s="120"/>
      <c r="D59" s="181"/>
      <c r="E59" s="87"/>
      <c r="F59" s="84"/>
      <c r="G59" s="3"/>
      <c r="H59" s="88"/>
      <c r="I59" s="94"/>
    </row>
    <row r="60" spans="1:9" s="142" customFormat="1" x14ac:dyDescent="0.2">
      <c r="A60" s="92"/>
      <c r="B60" s="101" t="s">
        <v>56</v>
      </c>
      <c r="C60" s="120" t="s">
        <v>54</v>
      </c>
      <c r="D60" s="181">
        <v>1</v>
      </c>
      <c r="E60" s="87" t="s">
        <v>5</v>
      </c>
      <c r="F60" s="176"/>
      <c r="G60" s="3" t="s">
        <v>6</v>
      </c>
      <c r="H60" s="88">
        <f>D60*F60</f>
        <v>0</v>
      </c>
      <c r="I60" s="94"/>
    </row>
    <row r="61" spans="1:9" s="142" customFormat="1" x14ac:dyDescent="0.2">
      <c r="A61" s="92"/>
      <c r="B61" s="101"/>
      <c r="C61" s="120"/>
      <c r="D61" s="181"/>
      <c r="E61" s="87"/>
      <c r="F61" s="84"/>
      <c r="G61" s="3"/>
      <c r="H61" s="88"/>
      <c r="I61" s="94"/>
    </row>
    <row r="62" spans="1:9" s="142" customFormat="1" ht="27.75" customHeight="1" x14ac:dyDescent="0.2">
      <c r="A62" s="92" t="s">
        <v>145</v>
      </c>
      <c r="B62" s="103" t="s">
        <v>123</v>
      </c>
      <c r="C62" s="120"/>
      <c r="D62" s="184"/>
      <c r="E62" s="94"/>
      <c r="F62" s="94"/>
      <c r="G62" s="173"/>
      <c r="H62" s="94"/>
      <c r="I62" s="94"/>
    </row>
    <row r="63" spans="1:9" s="142" customFormat="1" x14ac:dyDescent="0.2">
      <c r="A63" s="92"/>
      <c r="B63" s="101" t="s">
        <v>56</v>
      </c>
      <c r="C63" s="120" t="s">
        <v>54</v>
      </c>
      <c r="D63" s="181">
        <v>3</v>
      </c>
      <c r="E63" s="87" t="s">
        <v>5</v>
      </c>
      <c r="F63" s="176"/>
      <c r="G63" s="3" t="s">
        <v>6</v>
      </c>
      <c r="H63" s="88">
        <f>D63*F63</f>
        <v>0</v>
      </c>
      <c r="I63" s="94"/>
    </row>
    <row r="64" spans="1:9" s="142" customFormat="1" x14ac:dyDescent="0.2">
      <c r="A64" s="92"/>
      <c r="B64" s="101"/>
      <c r="C64" s="120"/>
      <c r="D64" s="181"/>
      <c r="E64" s="87"/>
      <c r="F64" s="84"/>
      <c r="G64" s="3"/>
      <c r="H64" s="88"/>
      <c r="I64" s="94"/>
    </row>
    <row r="65" spans="1:9" s="142" customFormat="1" ht="13.5" customHeight="1" x14ac:dyDescent="0.2">
      <c r="A65" s="74" t="s">
        <v>146</v>
      </c>
      <c r="B65" s="150" t="s">
        <v>275</v>
      </c>
      <c r="C65" s="120"/>
      <c r="D65" s="181"/>
      <c r="E65" s="87"/>
      <c r="F65" s="51"/>
      <c r="G65" s="46"/>
      <c r="H65" s="52"/>
      <c r="I65" s="94"/>
    </row>
    <row r="66" spans="1:9" s="142" customFormat="1" ht="13.5" customHeight="1" x14ac:dyDescent="0.2">
      <c r="A66" s="92"/>
      <c r="B66" s="101" t="s">
        <v>56</v>
      </c>
      <c r="C66" s="120" t="s">
        <v>54</v>
      </c>
      <c r="D66" s="181">
        <v>1</v>
      </c>
      <c r="E66" s="87" t="s">
        <v>5</v>
      </c>
      <c r="F66" s="176"/>
      <c r="G66" s="3" t="s">
        <v>6</v>
      </c>
      <c r="H66" s="88">
        <f>D66*F66</f>
        <v>0</v>
      </c>
      <c r="I66" s="94"/>
    </row>
    <row r="67" spans="1:9" s="142" customFormat="1" ht="13.5" customHeight="1" x14ac:dyDescent="0.2">
      <c r="A67" s="92"/>
      <c r="B67" s="101"/>
      <c r="C67" s="120"/>
      <c r="D67" s="181"/>
      <c r="E67" s="87"/>
      <c r="F67" s="84"/>
      <c r="G67" s="3"/>
      <c r="H67" s="88"/>
      <c r="I67" s="94"/>
    </row>
    <row r="68" spans="1:9" s="142" customFormat="1" ht="13.5" customHeight="1" x14ac:dyDescent="0.2">
      <c r="A68" s="74" t="s">
        <v>155</v>
      </c>
      <c r="B68" s="150" t="s">
        <v>276</v>
      </c>
      <c r="C68" s="120"/>
      <c r="D68" s="181"/>
      <c r="E68" s="87"/>
      <c r="F68" s="84"/>
      <c r="G68" s="3"/>
      <c r="H68" s="88"/>
      <c r="I68" s="94"/>
    </row>
    <row r="69" spans="1:9" s="142" customFormat="1" ht="13.5" customHeight="1" x14ac:dyDescent="0.2">
      <c r="A69" s="92"/>
      <c r="B69" s="101" t="s">
        <v>56</v>
      </c>
      <c r="C69" s="120" t="s">
        <v>54</v>
      </c>
      <c r="D69" s="181">
        <v>1</v>
      </c>
      <c r="E69" s="87" t="s">
        <v>5</v>
      </c>
      <c r="F69" s="176"/>
      <c r="G69" s="3" t="s">
        <v>6</v>
      </c>
      <c r="H69" s="88">
        <f>D69*F69</f>
        <v>0</v>
      </c>
      <c r="I69" s="94"/>
    </row>
    <row r="70" spans="1:9" s="142" customFormat="1" ht="13.5" customHeight="1" x14ac:dyDescent="0.2">
      <c r="A70" s="92"/>
      <c r="B70" s="101"/>
      <c r="C70" s="120"/>
      <c r="D70" s="181"/>
      <c r="E70" s="87"/>
      <c r="F70" s="84"/>
      <c r="G70" s="3"/>
      <c r="H70" s="88"/>
      <c r="I70" s="94"/>
    </row>
    <row r="71" spans="1:9" s="142" customFormat="1" ht="28.5" customHeight="1" x14ac:dyDescent="0.2">
      <c r="A71" s="74" t="s">
        <v>158</v>
      </c>
      <c r="B71" s="150" t="s">
        <v>277</v>
      </c>
      <c r="C71" s="120"/>
      <c r="D71" s="181"/>
      <c r="E71" s="87"/>
      <c r="F71" s="51"/>
      <c r="G71" s="46"/>
      <c r="H71" s="52"/>
      <c r="I71" s="94"/>
    </row>
    <row r="72" spans="1:9" s="142" customFormat="1" ht="13.5" customHeight="1" x14ac:dyDescent="0.2">
      <c r="A72" s="92"/>
      <c r="B72" s="101" t="s">
        <v>56</v>
      </c>
      <c r="C72" s="120" t="s">
        <v>54</v>
      </c>
      <c r="D72" s="181">
        <v>3</v>
      </c>
      <c r="E72" s="87" t="s">
        <v>5</v>
      </c>
      <c r="F72" s="176"/>
      <c r="G72" s="3" t="s">
        <v>6</v>
      </c>
      <c r="H72" s="88">
        <f>D72*F72</f>
        <v>0</v>
      </c>
      <c r="I72" s="94"/>
    </row>
    <row r="73" spans="1:9" s="142" customFormat="1" ht="13.5" customHeight="1" x14ac:dyDescent="0.2">
      <c r="A73" s="92"/>
      <c r="B73" s="101"/>
      <c r="C73" s="120"/>
      <c r="D73" s="182"/>
      <c r="E73" s="87"/>
      <c r="F73" s="84"/>
      <c r="G73" s="3"/>
      <c r="H73" s="88"/>
      <c r="I73" s="94"/>
    </row>
    <row r="74" spans="1:9" s="142" customFormat="1" ht="13.5" customHeight="1" x14ac:dyDescent="0.2">
      <c r="A74" s="92" t="s">
        <v>161</v>
      </c>
      <c r="B74" s="150" t="s">
        <v>278</v>
      </c>
      <c r="C74" s="120"/>
      <c r="D74" s="182"/>
      <c r="E74" s="87"/>
      <c r="F74" s="84"/>
      <c r="G74" s="3"/>
      <c r="H74" s="88"/>
      <c r="I74" s="94"/>
    </row>
    <row r="75" spans="1:9" s="142" customFormat="1" ht="13.5" customHeight="1" x14ac:dyDescent="0.2">
      <c r="A75" s="92"/>
      <c r="B75" s="101" t="s">
        <v>52</v>
      </c>
      <c r="C75" s="109" t="s">
        <v>11</v>
      </c>
      <c r="D75" s="181">
        <v>4</v>
      </c>
      <c r="E75" s="87" t="s">
        <v>5</v>
      </c>
      <c r="F75" s="176"/>
      <c r="G75" s="3" t="s">
        <v>6</v>
      </c>
      <c r="H75" s="88">
        <f>D75*F75</f>
        <v>0</v>
      </c>
      <c r="I75" s="94"/>
    </row>
    <row r="76" spans="1:9" s="142" customFormat="1" ht="13.5" customHeight="1" x14ac:dyDescent="0.2">
      <c r="A76" s="92"/>
      <c r="B76" s="101"/>
      <c r="C76" s="120"/>
      <c r="D76" s="182"/>
      <c r="E76" s="87"/>
      <c r="F76" s="84"/>
      <c r="G76" s="3"/>
      <c r="H76" s="88"/>
      <c r="I76" s="94"/>
    </row>
    <row r="77" spans="1:9" s="142" customFormat="1" ht="15" customHeight="1" x14ac:dyDescent="0.2">
      <c r="A77" s="74" t="s">
        <v>162</v>
      </c>
      <c r="B77" s="150" t="s">
        <v>279</v>
      </c>
      <c r="C77" s="120"/>
      <c r="D77" s="182"/>
      <c r="E77" s="87"/>
      <c r="F77" s="84"/>
      <c r="G77" s="3"/>
      <c r="H77" s="88"/>
      <c r="I77" s="94"/>
    </row>
    <row r="78" spans="1:9" s="142" customFormat="1" ht="13.5" customHeight="1" x14ac:dyDescent="0.2">
      <c r="A78" s="92"/>
      <c r="B78" s="101" t="s">
        <v>52</v>
      </c>
      <c r="C78" s="109" t="s">
        <v>11</v>
      </c>
      <c r="D78" s="181">
        <v>4</v>
      </c>
      <c r="E78" s="87" t="s">
        <v>5</v>
      </c>
      <c r="F78" s="176"/>
      <c r="G78" s="3" t="s">
        <v>6</v>
      </c>
      <c r="H78" s="88">
        <f>D78*F78</f>
        <v>0</v>
      </c>
      <c r="I78" s="94"/>
    </row>
    <row r="79" spans="1:9" s="142" customFormat="1" ht="13.5" customHeight="1" x14ac:dyDescent="0.2">
      <c r="A79" s="92"/>
      <c r="B79" s="101"/>
      <c r="C79" s="109"/>
      <c r="D79" s="181"/>
      <c r="E79" s="87"/>
      <c r="F79" s="84"/>
      <c r="G79" s="3"/>
      <c r="H79" s="88"/>
      <c r="I79" s="94"/>
    </row>
    <row r="80" spans="1:9" s="142" customFormat="1" ht="13.5" customHeight="1" x14ac:dyDescent="0.2">
      <c r="A80" s="92"/>
      <c r="B80" s="101"/>
      <c r="C80" s="109"/>
      <c r="D80" s="181"/>
      <c r="E80" s="87"/>
      <c r="F80" s="84"/>
      <c r="G80" s="3"/>
      <c r="H80" s="88"/>
      <c r="I80" s="94"/>
    </row>
    <row r="81" spans="1:9" s="142" customFormat="1" ht="13.5" customHeight="1" x14ac:dyDescent="0.2">
      <c r="A81" s="92"/>
      <c r="B81" s="101"/>
      <c r="C81" s="109"/>
      <c r="D81" s="181"/>
      <c r="E81" s="87"/>
      <c r="F81" s="84"/>
      <c r="G81" s="3"/>
      <c r="H81" s="88"/>
      <c r="I81" s="94"/>
    </row>
    <row r="82" spans="1:9" s="142" customFormat="1" ht="41.25" customHeight="1" x14ac:dyDescent="0.2">
      <c r="A82" s="74" t="s">
        <v>164</v>
      </c>
      <c r="B82" s="150" t="s">
        <v>280</v>
      </c>
      <c r="C82" s="109"/>
      <c r="D82" s="181"/>
      <c r="E82" s="87"/>
      <c r="F82" s="84"/>
      <c r="G82" s="3"/>
      <c r="H82" s="88"/>
      <c r="I82" s="94"/>
    </row>
    <row r="83" spans="1:9" s="142" customFormat="1" ht="13.5" customHeight="1" x14ac:dyDescent="0.2">
      <c r="A83" s="92"/>
      <c r="B83" s="101" t="s">
        <v>228</v>
      </c>
      <c r="C83" s="109" t="s">
        <v>29</v>
      </c>
      <c r="D83" s="181">
        <v>34.799999999999997</v>
      </c>
      <c r="E83" s="87" t="s">
        <v>5</v>
      </c>
      <c r="F83" s="176"/>
      <c r="G83" s="3" t="s">
        <v>6</v>
      </c>
      <c r="H83" s="88">
        <f>D83*F83</f>
        <v>0</v>
      </c>
      <c r="I83" s="94"/>
    </row>
    <row r="84" spans="1:9" s="142" customFormat="1" ht="13.5" customHeight="1" x14ac:dyDescent="0.2">
      <c r="A84" s="92"/>
      <c r="B84" s="101"/>
      <c r="C84" s="109"/>
      <c r="D84" s="181"/>
      <c r="E84" s="87"/>
      <c r="F84" s="84"/>
      <c r="G84" s="3"/>
      <c r="H84" s="88"/>
      <c r="I84" s="94"/>
    </row>
    <row r="85" spans="1:9" s="142" customFormat="1" ht="66" customHeight="1" x14ac:dyDescent="0.2">
      <c r="A85" s="74" t="s">
        <v>178</v>
      </c>
      <c r="B85" s="150" t="s">
        <v>242</v>
      </c>
      <c r="C85" s="109"/>
      <c r="D85" s="181"/>
      <c r="E85" s="87"/>
      <c r="F85" s="84"/>
      <c r="G85" s="3"/>
      <c r="H85" s="88"/>
      <c r="I85" s="94"/>
    </row>
    <row r="86" spans="1:9" s="142" customFormat="1" ht="13.5" customHeight="1" x14ac:dyDescent="0.2">
      <c r="A86" s="92"/>
      <c r="B86" s="115" t="s">
        <v>108</v>
      </c>
      <c r="C86" s="86" t="s">
        <v>55</v>
      </c>
      <c r="D86" s="181">
        <v>1</v>
      </c>
      <c r="E86" s="87" t="s">
        <v>5</v>
      </c>
      <c r="F86" s="176"/>
      <c r="G86" s="3" t="s">
        <v>6</v>
      </c>
      <c r="H86" s="88">
        <f>D86*F86</f>
        <v>0</v>
      </c>
      <c r="I86" s="94"/>
    </row>
    <row r="87" spans="1:9" s="142" customFormat="1" ht="13.5" customHeight="1" x14ac:dyDescent="0.2">
      <c r="A87" s="92"/>
      <c r="B87" s="101"/>
      <c r="C87" s="120"/>
      <c r="D87" s="182"/>
      <c r="E87" s="87"/>
      <c r="F87" s="84"/>
      <c r="G87" s="3"/>
      <c r="H87" s="88"/>
      <c r="I87" s="94"/>
    </row>
    <row r="88" spans="1:9" s="4" customFormat="1" ht="38.25" x14ac:dyDescent="0.2">
      <c r="A88" s="74" t="s">
        <v>226</v>
      </c>
      <c r="B88" s="112" t="s">
        <v>105</v>
      </c>
      <c r="C88" s="95"/>
      <c r="D88" s="185"/>
      <c r="E88" s="3"/>
      <c r="F88" s="84" t="s">
        <v>31</v>
      </c>
      <c r="G88" s="3"/>
      <c r="H88" s="114"/>
    </row>
    <row r="89" spans="1:9" s="4" customFormat="1" x14ac:dyDescent="0.2">
      <c r="A89" s="74"/>
      <c r="B89" s="115" t="s">
        <v>108</v>
      </c>
      <c r="C89" s="86" t="s">
        <v>55</v>
      </c>
      <c r="D89" s="181">
        <v>1</v>
      </c>
      <c r="E89" s="87" t="s">
        <v>5</v>
      </c>
      <c r="F89" s="176"/>
      <c r="G89" s="3" t="s">
        <v>6</v>
      </c>
      <c r="H89" s="88">
        <f>D89*F89</f>
        <v>0</v>
      </c>
    </row>
    <row r="90" spans="1:9" s="4" customFormat="1" x14ac:dyDescent="0.2">
      <c r="A90" s="74"/>
      <c r="B90" s="115"/>
      <c r="C90" s="86"/>
      <c r="D90" s="87"/>
      <c r="E90" s="87"/>
      <c r="F90" s="84"/>
      <c r="G90" s="3"/>
      <c r="H90" s="88"/>
    </row>
    <row r="91" spans="1:9" s="4" customFormat="1" ht="15" x14ac:dyDescent="0.2">
      <c r="A91" s="74"/>
      <c r="B91" s="89" t="s">
        <v>14</v>
      </c>
      <c r="C91" s="117"/>
      <c r="D91" s="7"/>
      <c r="E91" s="7"/>
      <c r="F91" s="118"/>
      <c r="G91" s="7"/>
      <c r="H91" s="6"/>
    </row>
    <row r="92" spans="1:9" s="4" customFormat="1" ht="15" x14ac:dyDescent="0.2">
      <c r="A92" s="74"/>
      <c r="B92" s="90" t="s">
        <v>10</v>
      </c>
      <c r="C92" s="119"/>
      <c r="D92" s="3"/>
      <c r="E92" s="3"/>
      <c r="G92" s="3"/>
      <c r="H92" s="13">
        <f>SUM(H6:H91)</f>
        <v>0</v>
      </c>
    </row>
    <row r="93" spans="1:9" s="5" customFormat="1" x14ac:dyDescent="0.2">
      <c r="A93" s="74"/>
      <c r="B93" s="115"/>
      <c r="C93" s="109"/>
      <c r="D93" s="87"/>
      <c r="E93" s="87"/>
      <c r="F93" s="84"/>
      <c r="G93" s="3"/>
      <c r="H93" s="88"/>
    </row>
    <row r="94" spans="1:9" ht="12.75" customHeight="1" x14ac:dyDescent="0.2">
      <c r="A94" s="43"/>
    </row>
    <row r="95" spans="1:9" ht="12.75" customHeight="1" x14ac:dyDescent="0.2"/>
    <row r="96" spans="1:9" ht="12.75" customHeight="1" x14ac:dyDescent="0.2"/>
    <row r="97" spans="1:8" ht="12.75" customHeight="1" x14ac:dyDescent="0.2">
      <c r="H97" s="157"/>
    </row>
    <row r="98" spans="1:8" s="53" customFormat="1" ht="15" customHeight="1" x14ac:dyDescent="0.2">
      <c r="A98" s="59"/>
      <c r="B98" s="56"/>
      <c r="C98" s="57"/>
      <c r="D98" s="58"/>
      <c r="E98" s="58"/>
      <c r="F98" s="48"/>
      <c r="G98" s="58"/>
      <c r="H98" s="48"/>
    </row>
    <row r="99" spans="1:8" s="53" customFormat="1" ht="13.5" customHeight="1" x14ac:dyDescent="0.2">
      <c r="A99" s="59"/>
      <c r="B99" s="56"/>
      <c r="C99" s="57"/>
      <c r="D99" s="58"/>
      <c r="E99" s="58"/>
      <c r="F99" s="48"/>
      <c r="G99" s="58"/>
      <c r="H99" s="48"/>
    </row>
    <row r="100" spans="1:8" s="53" customFormat="1" x14ac:dyDescent="0.2">
      <c r="A100" s="59"/>
      <c r="B100" s="56"/>
      <c r="C100" s="57"/>
      <c r="D100" s="58"/>
      <c r="E100" s="58"/>
      <c r="F100" s="48"/>
      <c r="G100" s="58"/>
      <c r="H100" s="48"/>
    </row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28" ht="12" customHeight="1" x14ac:dyDescent="0.2"/>
  </sheetData>
  <sheetProtection algorithmName="SHA-512" hashValue="PbYiPDLRV/lw9/uwvWfMCGnhoBHPsDN33gz4P8GmGBsaPM4dZzAMZgJ+FvK04q+E/B718CMzfT+Xx/seiZr//g==" saltValue="s+/GxyU2ITumLpH8u4SYLg==" spinCount="100000" sheet="1" objects="1" scenarios="1"/>
  <mergeCells count="1">
    <mergeCell ref="B2:D2"/>
  </mergeCells>
  <phoneticPr fontId="2" type="noConversion"/>
  <pageMargins left="0.9055118110236221" right="0.27559055118110237" top="0.6692913385826772" bottom="0.98425196850393704" header="0.51181102362204722" footer="0.51181102362204722"/>
  <pageSetup paperSize="9" orientation="portrait" r:id="rId1"/>
  <headerFooter alignWithMargins="0">
    <oddHeader xml:space="preserve">&amp;CTroškovnik sanacije stana, Ulica J.J.Strossmayera 13, Vinkovci, 99,36 m2 </oddHeader>
    <oddFooter>&amp;CAPZ-Vukovar d.o.o., Vukovar, Vatikanska 7, Tel: 032-416-828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72"/>
  <sheetViews>
    <sheetView view="pageLayout" topLeftCell="A19" zoomScaleNormal="100" zoomScaleSheetLayoutView="115" workbookViewId="0">
      <selection activeCell="H37" sqref="H37"/>
    </sheetView>
  </sheetViews>
  <sheetFormatPr defaultRowHeight="12.75" x14ac:dyDescent="0.2"/>
  <cols>
    <col min="1" max="1" width="4.5703125" style="59" customWidth="1"/>
    <col min="2" max="2" width="47.5703125" style="56" customWidth="1"/>
    <col min="3" max="3" width="6.28515625" style="57" customWidth="1"/>
    <col min="4" max="4" width="7" style="58" customWidth="1"/>
    <col min="5" max="5" width="3.7109375" style="58" customWidth="1"/>
    <col min="6" max="6" width="8.42578125" style="48" customWidth="1"/>
    <col min="7" max="7" width="3.42578125" style="58" customWidth="1"/>
    <col min="8" max="8" width="9.7109375" style="48" customWidth="1"/>
    <col min="9" max="16384" width="9.140625" style="48"/>
  </cols>
  <sheetData>
    <row r="2" spans="1:9" ht="15.75" x14ac:dyDescent="0.2">
      <c r="A2" s="72"/>
      <c r="B2" s="220" t="s">
        <v>44</v>
      </c>
      <c r="C2" s="220"/>
      <c r="D2" s="220"/>
      <c r="E2" s="73"/>
      <c r="F2" s="6"/>
      <c r="G2" s="7"/>
      <c r="H2" s="96"/>
    </row>
    <row r="3" spans="1:9" ht="15.75" x14ac:dyDescent="0.2">
      <c r="A3" s="97"/>
      <c r="B3" s="98"/>
      <c r="C3" s="98"/>
      <c r="D3" s="98"/>
      <c r="E3" s="98"/>
      <c r="F3" s="11"/>
      <c r="G3" s="168"/>
      <c r="H3" s="99"/>
    </row>
    <row r="4" spans="1:9" x14ac:dyDescent="0.2">
      <c r="A4" s="76" t="s">
        <v>25</v>
      </c>
      <c r="B4" s="77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9" ht="12" customHeight="1" x14ac:dyDescent="0.2">
      <c r="A5" s="74"/>
      <c r="B5" s="75"/>
      <c r="C5" s="75"/>
      <c r="D5" s="75"/>
      <c r="E5" s="75"/>
      <c r="F5" s="4"/>
      <c r="G5" s="3"/>
      <c r="H5" s="4"/>
    </row>
    <row r="6" spans="1:9" s="113" customFormat="1" ht="27.75" customHeight="1" x14ac:dyDescent="0.2">
      <c r="A6" s="122" t="s">
        <v>45</v>
      </c>
      <c r="B6" s="102" t="s">
        <v>250</v>
      </c>
      <c r="C6" s="120"/>
      <c r="D6" s="121"/>
      <c r="E6" s="94"/>
      <c r="F6" s="94"/>
      <c r="G6" s="173"/>
      <c r="H6" s="94"/>
      <c r="I6" s="94"/>
    </row>
    <row r="7" spans="1:9" s="143" customFormat="1" x14ac:dyDescent="0.2">
      <c r="A7" s="74"/>
      <c r="B7" s="101" t="s">
        <v>108</v>
      </c>
      <c r="C7" s="109" t="s">
        <v>55</v>
      </c>
      <c r="D7" s="181">
        <v>1</v>
      </c>
      <c r="E7" s="87" t="s">
        <v>5</v>
      </c>
      <c r="F7" s="187"/>
      <c r="G7" s="3" t="s">
        <v>6</v>
      </c>
      <c r="H7" s="88">
        <f>D7*F7</f>
        <v>0</v>
      </c>
    </row>
    <row r="8" spans="1:9" ht="11.25" customHeight="1" x14ac:dyDescent="0.2">
      <c r="A8" s="43"/>
      <c r="B8" s="60"/>
      <c r="C8" s="188"/>
      <c r="D8" s="188"/>
      <c r="E8" s="188"/>
      <c r="F8" s="189"/>
      <c r="G8" s="46"/>
      <c r="H8" s="47"/>
    </row>
    <row r="9" spans="1:9" ht="25.5" x14ac:dyDescent="0.2">
      <c r="A9" s="74" t="s">
        <v>46</v>
      </c>
      <c r="B9" s="147" t="s">
        <v>165</v>
      </c>
      <c r="C9" s="190"/>
      <c r="D9" s="190"/>
      <c r="E9" s="190"/>
      <c r="F9" s="185"/>
      <c r="G9" s="3"/>
      <c r="H9" s="4"/>
    </row>
    <row r="10" spans="1:9" ht="15" customHeight="1" x14ac:dyDescent="0.2">
      <c r="A10" s="122"/>
      <c r="B10" s="101" t="s">
        <v>119</v>
      </c>
      <c r="C10" s="86" t="s">
        <v>118</v>
      </c>
      <c r="D10" s="181">
        <v>34.9</v>
      </c>
      <c r="E10" s="87" t="s">
        <v>5</v>
      </c>
      <c r="F10" s="187"/>
      <c r="G10" s="3" t="s">
        <v>6</v>
      </c>
      <c r="H10" s="88">
        <f>D10*F10</f>
        <v>0</v>
      </c>
    </row>
    <row r="11" spans="1:9" ht="11.25" customHeight="1" x14ac:dyDescent="0.2">
      <c r="A11" s="122"/>
      <c r="B11" s="101"/>
      <c r="C11" s="86"/>
      <c r="D11" s="181"/>
      <c r="E11" s="87"/>
      <c r="F11" s="191"/>
      <c r="G11" s="3"/>
      <c r="H11" s="88"/>
    </row>
    <row r="12" spans="1:9" s="5" customFormat="1" ht="78" customHeight="1" x14ac:dyDescent="0.2">
      <c r="A12" s="74" t="s">
        <v>135</v>
      </c>
      <c r="B12" s="147" t="s">
        <v>281</v>
      </c>
      <c r="C12" s="190"/>
      <c r="D12" s="190"/>
      <c r="E12" s="75"/>
      <c r="F12" s="185"/>
      <c r="G12" s="3"/>
      <c r="H12" s="4"/>
    </row>
    <row r="13" spans="1:9" s="5" customFormat="1" ht="13.5" customHeight="1" x14ac:dyDescent="0.2">
      <c r="A13" s="74"/>
      <c r="B13" s="101" t="s">
        <v>137</v>
      </c>
      <c r="C13" s="193" t="s">
        <v>29</v>
      </c>
      <c r="D13" s="163">
        <v>20.9</v>
      </c>
      <c r="E13" s="146" t="s">
        <v>5</v>
      </c>
      <c r="F13" s="187"/>
      <c r="G13" s="146" t="s">
        <v>6</v>
      </c>
      <c r="H13" s="88">
        <f>D13*F13</f>
        <v>0</v>
      </c>
    </row>
    <row r="14" spans="1:9" s="5" customFormat="1" ht="11.25" customHeight="1" x14ac:dyDescent="0.2">
      <c r="A14" s="74"/>
      <c r="B14" s="101"/>
      <c r="C14" s="193"/>
      <c r="D14" s="163"/>
      <c r="E14" s="146"/>
      <c r="F14" s="191"/>
      <c r="G14" s="146"/>
      <c r="H14" s="88"/>
    </row>
    <row r="15" spans="1:9" s="5" customFormat="1" ht="39.75" customHeight="1" x14ac:dyDescent="0.2">
      <c r="A15" s="74" t="s">
        <v>156</v>
      </c>
      <c r="B15" s="150" t="s">
        <v>251</v>
      </c>
      <c r="C15" s="193"/>
      <c r="D15" s="163"/>
      <c r="E15" s="146"/>
      <c r="F15" s="191"/>
      <c r="G15" s="146"/>
      <c r="H15" s="88"/>
    </row>
    <row r="16" spans="1:9" s="5" customFormat="1" ht="13.5" customHeight="1" x14ac:dyDescent="0.2">
      <c r="A16" s="74"/>
      <c r="B16" s="101" t="s">
        <v>102</v>
      </c>
      <c r="C16" s="193" t="s">
        <v>29</v>
      </c>
      <c r="D16" s="163">
        <v>68</v>
      </c>
      <c r="E16" s="146" t="s">
        <v>5</v>
      </c>
      <c r="F16" s="187"/>
      <c r="G16" s="146" t="s">
        <v>6</v>
      </c>
      <c r="H16" s="88">
        <f>D16*F16</f>
        <v>0</v>
      </c>
    </row>
    <row r="17" spans="1:9" ht="11.25" customHeight="1" x14ac:dyDescent="0.2">
      <c r="A17" s="43"/>
      <c r="B17" s="60"/>
      <c r="C17" s="188"/>
      <c r="D17" s="188"/>
      <c r="E17" s="60"/>
      <c r="F17" s="189"/>
      <c r="G17" s="46"/>
      <c r="H17" s="47"/>
    </row>
    <row r="18" spans="1:9" s="110" customFormat="1" ht="26.25" customHeight="1" x14ac:dyDescent="0.2">
      <c r="A18" s="74" t="s">
        <v>136</v>
      </c>
      <c r="B18" s="112" t="s">
        <v>282</v>
      </c>
      <c r="C18" s="86"/>
      <c r="D18" s="181"/>
      <c r="E18" s="87"/>
      <c r="F18" s="191" t="s">
        <v>31</v>
      </c>
      <c r="G18" s="3"/>
      <c r="H18" s="114"/>
    </row>
    <row r="19" spans="1:9" s="110" customFormat="1" x14ac:dyDescent="0.2">
      <c r="A19" s="74"/>
      <c r="B19" s="101" t="s">
        <v>52</v>
      </c>
      <c r="C19" s="86" t="s">
        <v>11</v>
      </c>
      <c r="D19" s="181">
        <v>3</v>
      </c>
      <c r="E19" s="87" t="s">
        <v>5</v>
      </c>
      <c r="F19" s="187"/>
      <c r="G19" s="3" t="s">
        <v>6</v>
      </c>
      <c r="H19" s="88">
        <f>D19*F19</f>
        <v>0</v>
      </c>
    </row>
    <row r="20" spans="1:9" ht="11.25" customHeight="1" x14ac:dyDescent="0.2">
      <c r="A20" s="43"/>
      <c r="B20" s="60"/>
      <c r="C20" s="188"/>
      <c r="D20" s="188"/>
      <c r="E20" s="60"/>
      <c r="F20" s="189"/>
      <c r="G20" s="46"/>
      <c r="H20" s="47"/>
    </row>
    <row r="21" spans="1:9" s="113" customFormat="1" ht="25.5" x14ac:dyDescent="0.2">
      <c r="A21" s="92" t="s">
        <v>103</v>
      </c>
      <c r="B21" s="103" t="s">
        <v>166</v>
      </c>
      <c r="C21" s="120"/>
      <c r="D21" s="184"/>
      <c r="E21" s="173"/>
      <c r="F21" s="192"/>
      <c r="G21" s="173"/>
      <c r="H21" s="94"/>
      <c r="I21" s="94"/>
    </row>
    <row r="22" spans="1:9" s="105" customFormat="1" x14ac:dyDescent="0.2">
      <c r="A22" s="100"/>
      <c r="B22" s="101" t="s">
        <v>56</v>
      </c>
      <c r="C22" s="86" t="s">
        <v>54</v>
      </c>
      <c r="D22" s="181">
        <v>2</v>
      </c>
      <c r="E22" s="87" t="s">
        <v>5</v>
      </c>
      <c r="F22" s="187"/>
      <c r="G22" s="3" t="s">
        <v>6</v>
      </c>
      <c r="H22" s="88">
        <f>D22*F22</f>
        <v>0</v>
      </c>
    </row>
    <row r="23" spans="1:9" s="110" customFormat="1" x14ac:dyDescent="0.2">
      <c r="A23" s="74"/>
      <c r="B23" s="103"/>
      <c r="C23" s="86"/>
      <c r="D23" s="181"/>
      <c r="E23" s="87"/>
      <c r="F23" s="191"/>
      <c r="G23" s="3"/>
      <c r="H23" s="88"/>
    </row>
    <row r="24" spans="1:9" s="110" customFormat="1" ht="39.75" customHeight="1" x14ac:dyDescent="0.2">
      <c r="A24" s="122" t="s">
        <v>147</v>
      </c>
      <c r="B24" s="151" t="s">
        <v>252</v>
      </c>
      <c r="C24" s="86"/>
      <c r="D24" s="181"/>
      <c r="E24" s="87"/>
      <c r="F24" s="191"/>
      <c r="G24" s="3"/>
      <c r="H24" s="88"/>
    </row>
    <row r="25" spans="1:9" s="110" customFormat="1" x14ac:dyDescent="0.2">
      <c r="A25" s="74"/>
      <c r="B25" s="101" t="s">
        <v>52</v>
      </c>
      <c r="C25" s="86" t="s">
        <v>11</v>
      </c>
      <c r="D25" s="181">
        <v>3</v>
      </c>
      <c r="E25" s="87" t="s">
        <v>5</v>
      </c>
      <c r="F25" s="187"/>
      <c r="G25" s="3" t="s">
        <v>6</v>
      </c>
      <c r="H25" s="88">
        <f>D25*F25</f>
        <v>0</v>
      </c>
    </row>
    <row r="26" spans="1:9" s="110" customFormat="1" x14ac:dyDescent="0.2">
      <c r="A26" s="74"/>
      <c r="B26" s="101"/>
      <c r="C26" s="86"/>
      <c r="D26" s="181"/>
      <c r="E26" s="87"/>
      <c r="F26" s="191"/>
      <c r="G26" s="3"/>
      <c r="H26" s="88"/>
    </row>
    <row r="27" spans="1:9" s="110" customFormat="1" ht="27.75" customHeight="1" x14ac:dyDescent="0.2">
      <c r="A27" s="74" t="s">
        <v>148</v>
      </c>
      <c r="B27" s="150" t="s">
        <v>254</v>
      </c>
      <c r="C27" s="86"/>
      <c r="D27" s="181"/>
      <c r="E27" s="87"/>
      <c r="F27" s="191"/>
      <c r="G27" s="3"/>
      <c r="H27" s="88"/>
    </row>
    <row r="28" spans="1:9" s="110" customFormat="1" ht="14.25" customHeight="1" x14ac:dyDescent="0.2">
      <c r="A28" s="74"/>
      <c r="B28" s="101" t="s">
        <v>176</v>
      </c>
      <c r="C28" s="86" t="s">
        <v>118</v>
      </c>
      <c r="D28" s="181">
        <v>5.4</v>
      </c>
      <c r="E28" s="87" t="s">
        <v>5</v>
      </c>
      <c r="F28" s="187"/>
      <c r="G28" s="3" t="s">
        <v>6</v>
      </c>
      <c r="H28" s="88">
        <f>D28*F28</f>
        <v>0</v>
      </c>
    </row>
    <row r="29" spans="1:9" s="110" customFormat="1" ht="14.25" customHeight="1" x14ac:dyDescent="0.2">
      <c r="A29" s="74"/>
      <c r="B29" s="101"/>
      <c r="C29" s="86"/>
      <c r="D29" s="182"/>
      <c r="E29" s="87"/>
      <c r="F29" s="191"/>
      <c r="G29" s="3"/>
      <c r="H29" s="88"/>
    </row>
    <row r="30" spans="1:9" s="110" customFormat="1" ht="30.75" customHeight="1" x14ac:dyDescent="0.2">
      <c r="A30" s="74" t="s">
        <v>227</v>
      </c>
      <c r="B30" s="150" t="s">
        <v>253</v>
      </c>
      <c r="C30" s="86"/>
      <c r="D30" s="182"/>
      <c r="E30" s="87"/>
      <c r="F30" s="191"/>
      <c r="G30" s="3"/>
      <c r="H30" s="88"/>
    </row>
    <row r="31" spans="1:9" s="110" customFormat="1" ht="14.25" customHeight="1" x14ac:dyDescent="0.2">
      <c r="A31" s="74"/>
      <c r="B31" s="101" t="s">
        <v>176</v>
      </c>
      <c r="C31" s="86" t="s">
        <v>118</v>
      </c>
      <c r="D31" s="181">
        <v>4.2</v>
      </c>
      <c r="E31" s="87" t="s">
        <v>5</v>
      </c>
      <c r="F31" s="187"/>
      <c r="G31" s="3" t="s">
        <v>6</v>
      </c>
      <c r="H31" s="88">
        <f>D31*F31</f>
        <v>0</v>
      </c>
    </row>
    <row r="32" spans="1:9" s="110" customFormat="1" ht="14.25" customHeight="1" x14ac:dyDescent="0.2">
      <c r="A32" s="74"/>
      <c r="B32" s="101"/>
      <c r="C32" s="86"/>
      <c r="D32" s="181"/>
      <c r="E32" s="87"/>
      <c r="F32" s="191"/>
      <c r="G32" s="3"/>
      <c r="H32" s="88"/>
    </row>
    <row r="33" spans="1:8" s="110" customFormat="1" ht="27.75" customHeight="1" x14ac:dyDescent="0.2">
      <c r="A33" s="74" t="s">
        <v>232</v>
      </c>
      <c r="B33" s="101" t="s">
        <v>234</v>
      </c>
      <c r="C33" s="86"/>
      <c r="D33" s="181"/>
      <c r="E33" s="87"/>
      <c r="F33" s="191"/>
      <c r="G33" s="3"/>
      <c r="H33" s="88"/>
    </row>
    <row r="34" spans="1:8" s="110" customFormat="1" ht="14.25" customHeight="1" x14ac:dyDescent="0.2">
      <c r="A34" s="74"/>
      <c r="B34" s="101" t="s">
        <v>233</v>
      </c>
      <c r="C34" s="193" t="s">
        <v>29</v>
      </c>
      <c r="D34" s="163">
        <v>29.2</v>
      </c>
      <c r="E34" s="146" t="s">
        <v>5</v>
      </c>
      <c r="F34" s="187"/>
      <c r="G34" s="146" t="s">
        <v>6</v>
      </c>
      <c r="H34" s="88">
        <f>D34*F34</f>
        <v>0</v>
      </c>
    </row>
    <row r="35" spans="1:8" s="5" customFormat="1" ht="12.75" customHeight="1" x14ac:dyDescent="0.2">
      <c r="A35" s="74"/>
      <c r="B35" s="101"/>
      <c r="C35" s="86"/>
      <c r="D35" s="87"/>
      <c r="E35" s="87"/>
      <c r="F35" s="84"/>
      <c r="G35" s="3"/>
      <c r="H35" s="88"/>
    </row>
    <row r="36" spans="1:8" s="5" customFormat="1" ht="15" x14ac:dyDescent="0.2">
      <c r="A36" s="97"/>
      <c r="B36" s="89" t="s">
        <v>30</v>
      </c>
      <c r="C36" s="117"/>
      <c r="D36" s="7"/>
      <c r="E36" s="7"/>
      <c r="F36" s="118"/>
      <c r="G36" s="7"/>
      <c r="H36" s="6"/>
    </row>
    <row r="37" spans="1:8" s="5" customFormat="1" ht="15" x14ac:dyDescent="0.2">
      <c r="A37" s="74"/>
      <c r="B37" s="90" t="s">
        <v>10</v>
      </c>
      <c r="C37" s="119"/>
      <c r="D37" s="3"/>
      <c r="E37" s="3"/>
      <c r="F37" s="4"/>
      <c r="G37" s="3"/>
      <c r="H37" s="13">
        <f>SUM(H5:H36)</f>
        <v>0</v>
      </c>
    </row>
    <row r="38" spans="1:8" ht="12.75" customHeight="1" x14ac:dyDescent="0.2"/>
    <row r="39" spans="1:8" ht="12.75" customHeight="1" x14ac:dyDescent="0.2"/>
    <row r="40" spans="1:8" ht="12.75" customHeight="1" x14ac:dyDescent="0.2"/>
    <row r="41" spans="1:8" ht="12.75" customHeight="1" x14ac:dyDescent="0.2"/>
    <row r="42" spans="1:8" s="53" customFormat="1" ht="51" customHeight="1" x14ac:dyDescent="0.2">
      <c r="A42" s="59"/>
      <c r="B42" s="56"/>
      <c r="C42" s="57"/>
      <c r="D42" s="58"/>
      <c r="E42" s="58"/>
      <c r="F42" s="48"/>
      <c r="G42" s="58"/>
      <c r="H42" s="48"/>
    </row>
    <row r="43" spans="1:8" s="53" customFormat="1" ht="13.5" customHeight="1" x14ac:dyDescent="0.2">
      <c r="A43" s="59"/>
      <c r="B43" s="56"/>
      <c r="C43" s="57"/>
      <c r="D43" s="58"/>
      <c r="E43" s="58"/>
      <c r="F43" s="48"/>
      <c r="G43" s="58"/>
      <c r="H43" s="157"/>
    </row>
    <row r="44" spans="1:8" s="53" customFormat="1" x14ac:dyDescent="0.2">
      <c r="A44" s="59"/>
      <c r="B44" s="56"/>
      <c r="C44" s="57"/>
      <c r="D44" s="58"/>
      <c r="E44" s="58"/>
      <c r="F44" s="48"/>
      <c r="G44" s="58"/>
      <c r="H44" s="48"/>
    </row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72" spans="1:5" ht="76.5" customHeight="1" x14ac:dyDescent="0.2">
      <c r="A72" s="48"/>
      <c r="B72" s="48"/>
      <c r="C72" s="48"/>
      <c r="D72" s="48"/>
      <c r="E72" s="48"/>
    </row>
  </sheetData>
  <sheetProtection algorithmName="SHA-512" hashValue="zf1sF2gxNG4Gddz9345AJBaksHec35BuiEQqQsb8qZKNW6VhOm0ZjElCh8Xs8pO5h8ZqCyYJ6L2kPtSuCrfJLg==" saltValue="d/lo4VDv6Rj2ICrfAk3Apg==" spinCount="100000" sheet="1" objects="1" scenarios="1"/>
  <mergeCells count="1">
    <mergeCell ref="B2:D2"/>
  </mergeCells>
  <phoneticPr fontId="2" type="noConversion"/>
  <pageMargins left="0.9055118110236221" right="0.27559055118110237" top="0.98425196850393704" bottom="0.98425196850393704" header="0.51181102362204722" footer="0.51181102362204722"/>
  <pageSetup paperSize="9" orientation="portrait" r:id="rId1"/>
  <headerFooter alignWithMargins="0">
    <oddHeader xml:space="preserve">&amp;CTroškovnik sanacije stana, Ulica J.J.Strossmayera 13, Vinkovci, 99,36 m2 </oddHeader>
    <oddFooter>&amp;CAPZ-Vukovar d.o.o., Vukovar, Vatikanska 7, Tel: 032-416-828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9"/>
  <sheetViews>
    <sheetView view="pageLayout" topLeftCell="A4" zoomScaleNormal="100" zoomScaleSheetLayoutView="115" workbookViewId="0">
      <selection activeCell="F11" sqref="F11"/>
    </sheetView>
  </sheetViews>
  <sheetFormatPr defaultRowHeight="12.75" x14ac:dyDescent="0.2"/>
  <cols>
    <col min="1" max="1" width="4.85546875" style="59" customWidth="1"/>
    <col min="2" max="2" width="47.85546875" style="56" customWidth="1"/>
    <col min="3" max="3" width="5.28515625" style="56" customWidth="1"/>
    <col min="4" max="4" width="7.5703125" style="58" customWidth="1"/>
    <col min="5" max="5" width="3.7109375" style="58" customWidth="1"/>
    <col min="6" max="6" width="8.5703125" style="48" customWidth="1"/>
    <col min="7" max="7" width="2.85546875" style="167" customWidth="1"/>
    <col min="8" max="8" width="10.42578125" style="48" customWidth="1"/>
    <col min="9" max="16384" width="9.140625" style="48"/>
  </cols>
  <sheetData>
    <row r="1" spans="1:8" ht="12.75" customHeight="1" x14ac:dyDescent="0.2">
      <c r="A1" s="74"/>
      <c r="B1" s="75"/>
      <c r="C1" s="75"/>
      <c r="D1" s="75"/>
      <c r="E1" s="75"/>
      <c r="F1" s="4"/>
      <c r="G1" s="76"/>
      <c r="H1" s="4"/>
    </row>
    <row r="2" spans="1:8" ht="15.75" x14ac:dyDescent="0.2">
      <c r="A2" s="72"/>
      <c r="B2" s="73" t="s">
        <v>107</v>
      </c>
      <c r="C2" s="73"/>
      <c r="D2" s="73"/>
      <c r="E2" s="73"/>
      <c r="F2" s="6"/>
      <c r="G2" s="165"/>
      <c r="H2" s="6"/>
    </row>
    <row r="3" spans="1:8" ht="15" x14ac:dyDescent="0.2">
      <c r="A3" s="74"/>
      <c r="B3" s="75"/>
      <c r="C3" s="75"/>
      <c r="D3" s="75"/>
      <c r="E3" s="75"/>
      <c r="F3" s="4"/>
      <c r="G3" s="76"/>
      <c r="H3" s="4"/>
    </row>
    <row r="4" spans="1:8" ht="12.75" customHeight="1" x14ac:dyDescent="0.2">
      <c r="A4" s="76" t="s">
        <v>25</v>
      </c>
      <c r="B4" s="77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8" ht="12.75" customHeight="1" x14ac:dyDescent="0.2">
      <c r="A5" s="74"/>
      <c r="B5" s="75"/>
      <c r="C5" s="75"/>
      <c r="D5" s="75"/>
      <c r="E5" s="75"/>
      <c r="F5" s="4"/>
      <c r="G5" s="76"/>
      <c r="H5" s="4"/>
    </row>
    <row r="6" spans="1:8" ht="39.75" customHeight="1" x14ac:dyDescent="0.2">
      <c r="A6" s="74" t="s">
        <v>35</v>
      </c>
      <c r="B6" s="123" t="s">
        <v>167</v>
      </c>
      <c r="C6" s="1"/>
      <c r="D6" s="3"/>
      <c r="E6" s="3"/>
      <c r="F6" s="4"/>
      <c r="G6" s="76"/>
      <c r="H6" s="4"/>
    </row>
    <row r="7" spans="1:8" ht="67.5" customHeight="1" x14ac:dyDescent="0.2">
      <c r="A7" s="74"/>
      <c r="B7" s="123" t="s">
        <v>256</v>
      </c>
      <c r="C7" s="1"/>
      <c r="D7" s="3"/>
      <c r="E7" s="3"/>
      <c r="F7" s="4"/>
      <c r="G7" s="76"/>
      <c r="H7" s="4"/>
    </row>
    <row r="8" spans="1:8" ht="15" customHeight="1" x14ac:dyDescent="0.2">
      <c r="A8" s="74"/>
      <c r="B8" s="112" t="s">
        <v>106</v>
      </c>
      <c r="C8" s="1"/>
      <c r="D8" s="3"/>
      <c r="E8" s="3"/>
      <c r="F8" s="4"/>
      <c r="G8" s="76"/>
      <c r="H8" s="4"/>
    </row>
    <row r="9" spans="1:8" x14ac:dyDescent="0.2">
      <c r="A9" s="74"/>
      <c r="B9" s="126" t="s">
        <v>199</v>
      </c>
      <c r="C9" s="109" t="s">
        <v>11</v>
      </c>
      <c r="D9" s="163">
        <v>1</v>
      </c>
      <c r="E9" s="3" t="s">
        <v>5</v>
      </c>
      <c r="F9" s="176"/>
      <c r="G9" s="76" t="s">
        <v>6</v>
      </c>
      <c r="H9" s="88">
        <f t="shared" ref="H9:H16" si="0">D9*F9</f>
        <v>0</v>
      </c>
    </row>
    <row r="10" spans="1:8" ht="12.75" customHeight="1" x14ac:dyDescent="0.2">
      <c r="A10" s="74"/>
      <c r="B10" s="102" t="s">
        <v>283</v>
      </c>
      <c r="C10" s="109" t="s">
        <v>11</v>
      </c>
      <c r="D10" s="163">
        <v>1</v>
      </c>
      <c r="E10" s="3" t="s">
        <v>5</v>
      </c>
      <c r="F10" s="176"/>
      <c r="G10" s="76" t="s">
        <v>6</v>
      </c>
      <c r="H10" s="88">
        <f t="shared" si="0"/>
        <v>0</v>
      </c>
    </row>
    <row r="11" spans="1:8" ht="14.25" customHeight="1" x14ac:dyDescent="0.2">
      <c r="A11" s="74"/>
      <c r="B11" s="164" t="s">
        <v>203</v>
      </c>
      <c r="C11" s="109" t="s">
        <v>11</v>
      </c>
      <c r="D11" s="163">
        <v>1</v>
      </c>
      <c r="E11" s="3" t="s">
        <v>5</v>
      </c>
      <c r="F11" s="176"/>
      <c r="G11" s="76" t="s">
        <v>6</v>
      </c>
      <c r="H11" s="88">
        <f t="shared" si="0"/>
        <v>0</v>
      </c>
    </row>
    <row r="12" spans="1:8" ht="12.75" customHeight="1" x14ac:dyDescent="0.2">
      <c r="A12" s="74"/>
      <c r="B12" s="106" t="s">
        <v>284</v>
      </c>
      <c r="C12" s="109" t="s">
        <v>11</v>
      </c>
      <c r="D12" s="163">
        <v>1</v>
      </c>
      <c r="E12" s="3" t="s">
        <v>5</v>
      </c>
      <c r="F12" s="176"/>
      <c r="G12" s="76" t="s">
        <v>6</v>
      </c>
      <c r="H12" s="88">
        <f t="shared" si="0"/>
        <v>0</v>
      </c>
    </row>
    <row r="13" spans="1:8" s="5" customFormat="1" ht="14.25" customHeight="1" x14ac:dyDescent="0.2">
      <c r="A13" s="74"/>
      <c r="B13" s="83" t="s">
        <v>198</v>
      </c>
      <c r="C13" s="109" t="s">
        <v>11</v>
      </c>
      <c r="D13" s="163">
        <v>1</v>
      </c>
      <c r="E13" s="3" t="s">
        <v>5</v>
      </c>
      <c r="F13" s="176"/>
      <c r="G13" s="76" t="s">
        <v>6</v>
      </c>
      <c r="H13" s="88">
        <f t="shared" si="0"/>
        <v>0</v>
      </c>
    </row>
    <row r="14" spans="1:8" s="5" customFormat="1" x14ac:dyDescent="0.2">
      <c r="A14" s="74"/>
      <c r="B14" s="106" t="s">
        <v>285</v>
      </c>
      <c r="C14" s="109" t="s">
        <v>11</v>
      </c>
      <c r="D14" s="163">
        <v>1</v>
      </c>
      <c r="E14" s="3" t="s">
        <v>5</v>
      </c>
      <c r="F14" s="176"/>
      <c r="G14" s="76" t="s">
        <v>6</v>
      </c>
      <c r="H14" s="88">
        <f t="shared" si="0"/>
        <v>0</v>
      </c>
    </row>
    <row r="15" spans="1:8" s="5" customFormat="1" x14ac:dyDescent="0.2">
      <c r="A15" s="74"/>
      <c r="B15" s="83" t="s">
        <v>286</v>
      </c>
      <c r="C15" s="109" t="s">
        <v>11</v>
      </c>
      <c r="D15" s="163">
        <v>1</v>
      </c>
      <c r="E15" s="3" t="s">
        <v>5</v>
      </c>
      <c r="F15" s="176"/>
      <c r="G15" s="76" t="s">
        <v>6</v>
      </c>
      <c r="H15" s="88">
        <f t="shared" si="0"/>
        <v>0</v>
      </c>
    </row>
    <row r="16" spans="1:8" s="5" customFormat="1" x14ac:dyDescent="0.2">
      <c r="A16" s="74"/>
      <c r="B16" s="83" t="s">
        <v>266</v>
      </c>
      <c r="C16" s="109" t="s">
        <v>11</v>
      </c>
      <c r="D16" s="163">
        <v>1</v>
      </c>
      <c r="E16" s="3" t="s">
        <v>5</v>
      </c>
      <c r="F16" s="176"/>
      <c r="G16" s="76" t="s">
        <v>6</v>
      </c>
      <c r="H16" s="88">
        <f t="shared" si="0"/>
        <v>0</v>
      </c>
    </row>
    <row r="17" spans="1:8" s="5" customFormat="1" x14ac:dyDescent="0.2">
      <c r="A17" s="74"/>
      <c r="B17" s="154" t="s">
        <v>170</v>
      </c>
      <c r="C17" s="194"/>
      <c r="D17" s="163"/>
      <c r="E17" s="87"/>
      <c r="F17" s="84"/>
      <c r="G17" s="76"/>
      <c r="H17" s="88"/>
    </row>
    <row r="18" spans="1:8" s="5" customFormat="1" x14ac:dyDescent="0.2">
      <c r="A18" s="74"/>
      <c r="B18" s="83"/>
      <c r="C18" s="109"/>
      <c r="D18" s="163"/>
      <c r="E18" s="3"/>
      <c r="F18" s="84"/>
      <c r="G18" s="76"/>
      <c r="H18" s="88"/>
    </row>
    <row r="19" spans="1:8" s="5" customFormat="1" ht="63.75" x14ac:dyDescent="0.2">
      <c r="A19" s="74" t="s">
        <v>120</v>
      </c>
      <c r="B19" s="123" t="s">
        <v>287</v>
      </c>
      <c r="C19" s="186"/>
      <c r="D19" s="185"/>
      <c r="E19" s="3"/>
      <c r="F19" s="84"/>
      <c r="G19" s="76"/>
      <c r="H19" s="88"/>
    </row>
    <row r="20" spans="1:8" s="5" customFormat="1" x14ac:dyDescent="0.2">
      <c r="A20" s="74"/>
      <c r="B20" s="123" t="s">
        <v>200</v>
      </c>
      <c r="C20" s="186"/>
      <c r="D20" s="185"/>
      <c r="E20" s="3"/>
      <c r="F20" s="84"/>
      <c r="G20" s="76"/>
      <c r="H20" s="88"/>
    </row>
    <row r="21" spans="1:8" s="42" customFormat="1" ht="14.25" customHeight="1" x14ac:dyDescent="0.2">
      <c r="A21" s="74"/>
      <c r="B21" s="145" t="s">
        <v>201</v>
      </c>
      <c r="C21" s="186" t="s">
        <v>11</v>
      </c>
      <c r="D21" s="198">
        <v>1</v>
      </c>
      <c r="E21" s="3" t="s">
        <v>5</v>
      </c>
      <c r="F21" s="176"/>
      <c r="G21" s="76" t="s">
        <v>6</v>
      </c>
      <c r="H21" s="88">
        <f>D21*F21</f>
        <v>0</v>
      </c>
    </row>
    <row r="22" spans="1:8" s="112" customFormat="1" ht="13.5" customHeight="1" x14ac:dyDescent="0.2">
      <c r="A22" s="74"/>
      <c r="B22" s="145" t="s">
        <v>204</v>
      </c>
      <c r="C22" s="186" t="s">
        <v>11</v>
      </c>
      <c r="D22" s="198">
        <v>2</v>
      </c>
      <c r="E22" s="3" t="s">
        <v>5</v>
      </c>
      <c r="F22" s="176"/>
      <c r="G22" s="76" t="s">
        <v>6</v>
      </c>
      <c r="H22" s="88">
        <f>D22*F22</f>
        <v>0</v>
      </c>
    </row>
    <row r="23" spans="1:8" s="5" customFormat="1" x14ac:dyDescent="0.2">
      <c r="A23" s="74"/>
      <c r="B23" s="145" t="s">
        <v>205</v>
      </c>
      <c r="C23" s="186" t="s">
        <v>11</v>
      </c>
      <c r="D23" s="198">
        <v>2</v>
      </c>
      <c r="E23" s="3" t="s">
        <v>5</v>
      </c>
      <c r="F23" s="176"/>
      <c r="G23" s="76" t="s">
        <v>6</v>
      </c>
      <c r="H23" s="88">
        <f>D23*F23</f>
        <v>0</v>
      </c>
    </row>
    <row r="24" spans="1:8" s="5" customFormat="1" x14ac:dyDescent="0.2">
      <c r="A24" s="74"/>
      <c r="B24" s="101" t="s">
        <v>202</v>
      </c>
      <c r="C24" s="186"/>
      <c r="D24" s="198"/>
      <c r="E24" s="3"/>
      <c r="F24" s="84"/>
      <c r="G24" s="76"/>
      <c r="H24" s="88"/>
    </row>
    <row r="25" spans="1:8" s="5" customFormat="1" x14ac:dyDescent="0.2">
      <c r="A25" s="74"/>
      <c r="B25" s="145" t="s">
        <v>201</v>
      </c>
      <c r="C25" s="186" t="s">
        <v>11</v>
      </c>
      <c r="D25" s="198">
        <v>1</v>
      </c>
      <c r="E25" s="3" t="s">
        <v>5</v>
      </c>
      <c r="F25" s="176"/>
      <c r="G25" s="76" t="s">
        <v>6</v>
      </c>
      <c r="H25" s="88">
        <f>D25*F25</f>
        <v>0</v>
      </c>
    </row>
    <row r="26" spans="1:8" s="5" customFormat="1" x14ac:dyDescent="0.2">
      <c r="A26" s="74"/>
      <c r="B26" s="145" t="s">
        <v>204</v>
      </c>
      <c r="C26" s="186" t="s">
        <v>11</v>
      </c>
      <c r="D26" s="198">
        <v>2</v>
      </c>
      <c r="E26" s="3" t="s">
        <v>5</v>
      </c>
      <c r="F26" s="176"/>
      <c r="G26" s="76" t="s">
        <v>6</v>
      </c>
      <c r="H26" s="88">
        <f>D26*F26</f>
        <v>0</v>
      </c>
    </row>
    <row r="27" spans="1:8" s="5" customFormat="1" x14ac:dyDescent="0.2">
      <c r="A27" s="74"/>
      <c r="B27" s="145" t="s">
        <v>205</v>
      </c>
      <c r="C27" s="186" t="s">
        <v>11</v>
      </c>
      <c r="D27" s="198">
        <v>2</v>
      </c>
      <c r="E27" s="3" t="s">
        <v>5</v>
      </c>
      <c r="F27" s="176"/>
      <c r="G27" s="76" t="s">
        <v>6</v>
      </c>
      <c r="H27" s="88">
        <f>D27*F27</f>
        <v>0</v>
      </c>
    </row>
    <row r="28" spans="1:8" s="5" customFormat="1" x14ac:dyDescent="0.2">
      <c r="A28" s="74"/>
      <c r="B28" s="154" t="s">
        <v>170</v>
      </c>
      <c r="C28" s="194"/>
      <c r="D28" s="163"/>
      <c r="E28" s="87"/>
      <c r="F28" s="84"/>
      <c r="G28" s="76"/>
      <c r="H28" s="88"/>
    </row>
    <row r="29" spans="1:8" s="5" customFormat="1" x14ac:dyDescent="0.2">
      <c r="A29" s="74"/>
      <c r="B29" s="83"/>
      <c r="C29" s="109"/>
      <c r="D29" s="163"/>
      <c r="E29" s="3"/>
      <c r="F29" s="84"/>
      <c r="G29" s="76"/>
      <c r="H29" s="88"/>
    </row>
    <row r="30" spans="1:8" s="5" customFormat="1" ht="39" customHeight="1" x14ac:dyDescent="0.2">
      <c r="A30" s="74" t="s">
        <v>247</v>
      </c>
      <c r="B30" s="112" t="s">
        <v>207</v>
      </c>
      <c r="C30" s="195"/>
      <c r="D30" s="197"/>
      <c r="E30" s="87"/>
      <c r="F30" s="84"/>
      <c r="G30" s="76"/>
      <c r="H30" s="88"/>
    </row>
    <row r="31" spans="1:8" s="5" customFormat="1" ht="38.25" customHeight="1" x14ac:dyDescent="0.2">
      <c r="A31" s="112"/>
      <c r="B31" s="112" t="s">
        <v>134</v>
      </c>
      <c r="C31" s="186"/>
      <c r="D31" s="186"/>
      <c r="E31" s="112"/>
      <c r="F31" s="112"/>
      <c r="G31" s="77"/>
      <c r="H31" s="112"/>
    </row>
    <row r="32" spans="1:8" s="5" customFormat="1" ht="12.75" customHeight="1" x14ac:dyDescent="0.2">
      <c r="A32" s="74"/>
      <c r="B32" s="101" t="s">
        <v>52</v>
      </c>
      <c r="C32" s="109"/>
      <c r="D32" s="163"/>
      <c r="E32" s="87"/>
      <c r="F32" s="84"/>
      <c r="G32" s="76"/>
      <c r="H32" s="88"/>
    </row>
    <row r="33" spans="1:8" s="5" customFormat="1" ht="12.75" customHeight="1" x14ac:dyDescent="0.2">
      <c r="A33" s="74"/>
      <c r="B33" s="101" t="s">
        <v>288</v>
      </c>
      <c r="C33" s="109"/>
      <c r="D33" s="163"/>
      <c r="E33" s="87"/>
      <c r="F33" s="84"/>
      <c r="G33" s="76"/>
      <c r="H33" s="88"/>
    </row>
    <row r="34" spans="1:8" s="5" customFormat="1" ht="12.75" customHeight="1" x14ac:dyDescent="0.2">
      <c r="A34" s="74"/>
      <c r="B34" s="145" t="s">
        <v>208</v>
      </c>
      <c r="C34" s="109" t="s">
        <v>11</v>
      </c>
      <c r="D34" s="163">
        <v>3</v>
      </c>
      <c r="E34" s="87" t="s">
        <v>5</v>
      </c>
      <c r="F34" s="176"/>
      <c r="G34" s="76" t="s">
        <v>6</v>
      </c>
      <c r="H34" s="88">
        <f>D34*F34</f>
        <v>0</v>
      </c>
    </row>
    <row r="35" spans="1:8" s="5" customFormat="1" ht="12.75" customHeight="1" x14ac:dyDescent="0.2">
      <c r="A35" s="74"/>
      <c r="B35" s="145" t="s">
        <v>210</v>
      </c>
      <c r="C35" s="109" t="s">
        <v>11</v>
      </c>
      <c r="D35" s="163">
        <v>4</v>
      </c>
      <c r="E35" s="87" t="s">
        <v>5</v>
      </c>
      <c r="F35" s="176"/>
      <c r="G35" s="76" t="s">
        <v>6</v>
      </c>
      <c r="H35" s="88">
        <f>D35*F35</f>
        <v>0</v>
      </c>
    </row>
    <row r="36" spans="1:8" s="5" customFormat="1" ht="12.75" customHeight="1" x14ac:dyDescent="0.2">
      <c r="A36" s="74"/>
      <c r="B36" s="101" t="s">
        <v>206</v>
      </c>
      <c r="C36" s="109"/>
      <c r="D36" s="163"/>
      <c r="E36" s="87"/>
      <c r="F36" s="84"/>
      <c r="G36" s="76"/>
      <c r="H36" s="88"/>
    </row>
    <row r="37" spans="1:8" s="5" customFormat="1" ht="12.75" customHeight="1" x14ac:dyDescent="0.2">
      <c r="A37" s="74"/>
      <c r="B37" s="101" t="s">
        <v>209</v>
      </c>
      <c r="C37" s="109" t="s">
        <v>11</v>
      </c>
      <c r="D37" s="163">
        <v>1</v>
      </c>
      <c r="E37" s="87" t="s">
        <v>5</v>
      </c>
      <c r="F37" s="176"/>
      <c r="G37" s="76" t="s">
        <v>6</v>
      </c>
      <c r="H37" s="88">
        <f>D37*F37</f>
        <v>0</v>
      </c>
    </row>
    <row r="38" spans="1:8" s="5" customFormat="1" ht="25.5" customHeight="1" x14ac:dyDescent="0.2">
      <c r="A38" s="74"/>
      <c r="B38" s="145" t="s">
        <v>211</v>
      </c>
      <c r="C38" s="109" t="s">
        <v>11</v>
      </c>
      <c r="D38" s="163">
        <v>2</v>
      </c>
      <c r="E38" s="146" t="s">
        <v>5</v>
      </c>
      <c r="F38" s="176"/>
      <c r="G38" s="3" t="s">
        <v>6</v>
      </c>
      <c r="H38" s="88">
        <f>D38*F38</f>
        <v>0</v>
      </c>
    </row>
    <row r="39" spans="1:8" s="5" customFormat="1" x14ac:dyDescent="0.2">
      <c r="A39" s="74"/>
      <c r="B39" s="154" t="s">
        <v>170</v>
      </c>
      <c r="C39" s="194"/>
      <c r="D39" s="163"/>
      <c r="E39" s="87"/>
      <c r="F39" s="84"/>
      <c r="G39" s="76"/>
      <c r="H39" s="88"/>
    </row>
    <row r="40" spans="1:8" s="5" customFormat="1" ht="37.5" customHeight="1" x14ac:dyDescent="0.2">
      <c r="A40" s="74"/>
      <c r="B40" s="83"/>
      <c r="C40" s="109"/>
      <c r="D40" s="163"/>
      <c r="E40" s="3"/>
      <c r="F40" s="84"/>
      <c r="G40" s="76"/>
      <c r="H40" s="88"/>
    </row>
    <row r="41" spans="1:8" x14ac:dyDescent="0.2">
      <c r="A41" s="74"/>
      <c r="B41" s="162"/>
      <c r="C41" s="194"/>
      <c r="D41" s="163"/>
      <c r="E41" s="87"/>
      <c r="F41" s="84" t="s">
        <v>31</v>
      </c>
      <c r="G41" s="76"/>
      <c r="H41" s="88"/>
    </row>
    <row r="42" spans="1:8" x14ac:dyDescent="0.2">
      <c r="A42" s="74"/>
      <c r="B42" s="162"/>
      <c r="C42" s="194"/>
      <c r="D42" s="163"/>
      <c r="E42" s="87"/>
      <c r="F42" s="84" t="s">
        <v>31</v>
      </c>
      <c r="G42" s="76"/>
      <c r="H42" s="88"/>
    </row>
    <row r="43" spans="1:8" s="5" customFormat="1" ht="51" x14ac:dyDescent="0.2">
      <c r="A43" s="74" t="s">
        <v>149</v>
      </c>
      <c r="B43" s="112" t="s">
        <v>169</v>
      </c>
      <c r="C43" s="109"/>
      <c r="D43" s="163"/>
      <c r="E43" s="87"/>
      <c r="F43" s="84"/>
      <c r="G43" s="76"/>
      <c r="H43" s="88"/>
    </row>
    <row r="44" spans="1:8" s="5" customFormat="1" x14ac:dyDescent="0.2">
      <c r="A44" s="74"/>
      <c r="B44" s="101" t="s">
        <v>52</v>
      </c>
      <c r="C44" s="109"/>
      <c r="D44" s="163"/>
      <c r="E44" s="87"/>
      <c r="F44" s="84"/>
      <c r="G44" s="76"/>
      <c r="H44" s="88"/>
    </row>
    <row r="45" spans="1:8" s="5" customFormat="1" x14ac:dyDescent="0.2">
      <c r="A45" s="74"/>
      <c r="B45" s="101" t="s">
        <v>288</v>
      </c>
      <c r="C45" s="109"/>
      <c r="D45" s="163"/>
      <c r="E45" s="87"/>
      <c r="F45" s="84"/>
      <c r="G45" s="76"/>
      <c r="H45" s="88"/>
    </row>
    <row r="46" spans="1:8" s="5" customFormat="1" x14ac:dyDescent="0.2">
      <c r="A46" s="74"/>
      <c r="B46" s="145" t="s">
        <v>212</v>
      </c>
      <c r="C46" s="109" t="s">
        <v>11</v>
      </c>
      <c r="D46" s="163">
        <v>1</v>
      </c>
      <c r="E46" s="87" t="s">
        <v>5</v>
      </c>
      <c r="F46" s="176"/>
      <c r="G46" s="76" t="s">
        <v>6</v>
      </c>
      <c r="H46" s="88">
        <f>D46*F46</f>
        <v>0</v>
      </c>
    </row>
    <row r="47" spans="1:8" s="5" customFormat="1" x14ac:dyDescent="0.2">
      <c r="A47" s="74"/>
      <c r="B47" s="154" t="s">
        <v>170</v>
      </c>
      <c r="C47" s="194"/>
      <c r="D47" s="163"/>
      <c r="E47" s="87"/>
      <c r="F47" s="84"/>
      <c r="G47" s="76"/>
      <c r="H47" s="88"/>
    </row>
    <row r="48" spans="1:8" x14ac:dyDescent="0.2">
      <c r="A48" s="74"/>
      <c r="B48" s="162"/>
      <c r="C48" s="194"/>
      <c r="D48" s="163"/>
      <c r="E48" s="87"/>
      <c r="F48" s="84" t="s">
        <v>31</v>
      </c>
      <c r="G48" s="76"/>
      <c r="H48" s="88"/>
    </row>
    <row r="49" spans="1:8" ht="39" customHeight="1" x14ac:dyDescent="0.2">
      <c r="A49" s="74" t="s">
        <v>213</v>
      </c>
      <c r="B49" s="154" t="s">
        <v>255</v>
      </c>
      <c r="C49" s="194"/>
      <c r="D49" s="163"/>
      <c r="E49" s="87"/>
      <c r="F49" s="84"/>
      <c r="G49" s="76"/>
      <c r="H49" s="88"/>
    </row>
    <row r="50" spans="1:8" x14ac:dyDescent="0.2">
      <c r="A50" s="74"/>
      <c r="B50" s="116" t="s">
        <v>52</v>
      </c>
      <c r="C50" s="109" t="s">
        <v>11</v>
      </c>
      <c r="D50" s="163">
        <v>1</v>
      </c>
      <c r="E50" s="87" t="s">
        <v>5</v>
      </c>
      <c r="F50" s="176"/>
      <c r="G50" s="76" t="s">
        <v>6</v>
      </c>
      <c r="H50" s="88">
        <f>D50*F50</f>
        <v>0</v>
      </c>
    </row>
    <row r="51" spans="1:8" s="5" customFormat="1" x14ac:dyDescent="0.2">
      <c r="A51" s="74"/>
      <c r="B51" s="154" t="s">
        <v>170</v>
      </c>
      <c r="C51" s="120"/>
      <c r="D51" s="87"/>
      <c r="E51" s="87"/>
      <c r="F51" s="84"/>
      <c r="G51" s="76"/>
      <c r="H51" s="88"/>
    </row>
    <row r="52" spans="1:8" x14ac:dyDescent="0.2">
      <c r="A52" s="74"/>
      <c r="B52" s="162"/>
      <c r="C52" s="120"/>
      <c r="D52" s="87"/>
      <c r="E52" s="87"/>
      <c r="F52" s="84"/>
      <c r="G52" s="76"/>
      <c r="H52" s="88"/>
    </row>
    <row r="53" spans="1:8" ht="15" x14ac:dyDescent="0.2">
      <c r="A53" s="74"/>
      <c r="B53" s="89" t="s">
        <v>34</v>
      </c>
      <c r="C53" s="89"/>
      <c r="D53" s="7"/>
      <c r="E53" s="7"/>
      <c r="F53" s="7" t="s">
        <v>31</v>
      </c>
      <c r="G53" s="165"/>
      <c r="H53" s="6"/>
    </row>
    <row r="54" spans="1:8" ht="15" x14ac:dyDescent="0.2">
      <c r="A54" s="74"/>
      <c r="B54" s="90" t="s">
        <v>10</v>
      </c>
      <c r="C54" s="91"/>
      <c r="D54" s="3"/>
      <c r="E54" s="3"/>
      <c r="F54" s="4"/>
      <c r="G54" s="76"/>
      <c r="H54" s="13">
        <f>SUM(H6:H53)</f>
        <v>0</v>
      </c>
    </row>
    <row r="55" spans="1:8" x14ac:dyDescent="0.2">
      <c r="A55" s="74"/>
      <c r="B55" s="112"/>
      <c r="C55" s="86"/>
      <c r="D55" s="87"/>
      <c r="E55" s="87"/>
      <c r="F55" s="84"/>
      <c r="G55" s="76"/>
      <c r="H55" s="88"/>
    </row>
    <row r="56" spans="1:8" x14ac:dyDescent="0.2">
      <c r="A56" s="74"/>
      <c r="B56" s="101"/>
      <c r="C56" s="86"/>
      <c r="D56" s="87"/>
      <c r="E56" s="87"/>
      <c r="F56" s="84"/>
      <c r="G56" s="76"/>
      <c r="H56" s="88"/>
    </row>
    <row r="57" spans="1:8" x14ac:dyDescent="0.2">
      <c r="A57" s="74"/>
      <c r="B57" s="101"/>
      <c r="C57" s="86"/>
      <c r="D57" s="87"/>
      <c r="E57" s="87"/>
      <c r="F57" s="84"/>
      <c r="G57" s="76"/>
      <c r="H57" s="88"/>
    </row>
    <row r="58" spans="1:8" x14ac:dyDescent="0.2">
      <c r="A58" s="43"/>
      <c r="B58" s="44"/>
      <c r="C58" s="44"/>
      <c r="D58" s="46"/>
      <c r="E58" s="46"/>
      <c r="F58" s="47"/>
      <c r="G58" s="166"/>
      <c r="H58" s="47"/>
    </row>
    <row r="59" spans="1:8" x14ac:dyDescent="0.2">
      <c r="A59" s="43"/>
      <c r="B59" s="44"/>
      <c r="C59" s="44"/>
      <c r="D59" s="46"/>
      <c r="E59" s="46"/>
      <c r="F59" s="47"/>
      <c r="G59" s="166"/>
      <c r="H59" s="47"/>
    </row>
  </sheetData>
  <sheetProtection algorithmName="SHA-512" hashValue="5v16DzYU6DM/ZCLNQ1t08aCzlWDGxJZLaSAenJpZ0YYLz18u0ka65pgXNll0Kf3X2gDS38Ml3a1qC8Re/9q9Dw==" saltValue="MY0QCXABvdchbrANj1f9FQ==" spinCount="100000" sheet="1" objects="1" scenarios="1"/>
  <phoneticPr fontId="2" type="noConversion"/>
  <pageMargins left="0.82677165354330717" right="0.27559055118110237" top="0.86614173228346458" bottom="0.98425196850393704" header="0.51181102362204722" footer="0.51181102362204722"/>
  <pageSetup paperSize="9" scale="95" orientation="portrait" r:id="rId1"/>
  <headerFooter alignWithMargins="0">
    <oddHeader>&amp;CTroškovnik sanacije stana, Ulica J.J.Strossmayera 13, Vinkovci, 99,36 m2</oddHeader>
    <oddFooter>&amp;CAPZ-Vukovar d.o.o., Vukovar, Vatikanska 7, Tel:032-416-828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0"/>
  <sheetViews>
    <sheetView view="pageLayout" topLeftCell="A10" zoomScaleSheetLayoutView="115" workbookViewId="0">
      <selection activeCell="F30" sqref="F30"/>
    </sheetView>
  </sheetViews>
  <sheetFormatPr defaultRowHeight="12.75" x14ac:dyDescent="0.2"/>
  <cols>
    <col min="1" max="1" width="5" style="59" customWidth="1"/>
    <col min="2" max="2" width="48.7109375" style="56" customWidth="1"/>
    <col min="3" max="3" width="4.85546875" style="62" customWidth="1"/>
    <col min="4" max="4" width="7.7109375" style="58" customWidth="1"/>
    <col min="5" max="5" width="3" style="58" customWidth="1"/>
    <col min="6" max="6" width="8.5703125" style="48" customWidth="1"/>
    <col min="7" max="7" width="3" style="58" customWidth="1"/>
    <col min="8" max="8" width="12.7109375" style="48" customWidth="1"/>
    <col min="9" max="16384" width="9.140625" style="48"/>
  </cols>
  <sheetData>
    <row r="1" spans="1:8" s="4" customFormat="1" x14ac:dyDescent="0.2">
      <c r="A1" s="74"/>
      <c r="B1" s="1"/>
      <c r="C1" s="2"/>
      <c r="D1" s="3"/>
      <c r="E1" s="3"/>
      <c r="G1" s="3"/>
    </row>
    <row r="2" spans="1:8" s="4" customFormat="1" ht="15.75" x14ac:dyDescent="0.2">
      <c r="A2" s="72"/>
      <c r="B2" s="73" t="s">
        <v>112</v>
      </c>
      <c r="C2" s="73"/>
      <c r="D2" s="73"/>
      <c r="E2" s="73"/>
      <c r="F2" s="6"/>
      <c r="G2" s="7"/>
      <c r="H2" s="6"/>
    </row>
    <row r="3" spans="1:8" s="4" customFormat="1" ht="11.25" customHeight="1" x14ac:dyDescent="0.2">
      <c r="A3" s="97"/>
      <c r="B3" s="98"/>
      <c r="C3" s="98"/>
      <c r="D3" s="98"/>
      <c r="E3" s="98"/>
      <c r="F3" s="11"/>
      <c r="G3" s="168"/>
      <c r="H3" s="11"/>
    </row>
    <row r="4" spans="1:8" s="4" customFormat="1" ht="12.75" customHeight="1" x14ac:dyDescent="0.2">
      <c r="A4" s="76" t="s">
        <v>25</v>
      </c>
      <c r="B4" s="124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8" ht="12.75" customHeight="1" x14ac:dyDescent="0.2">
      <c r="A5" s="43"/>
      <c r="B5" s="60"/>
      <c r="C5" s="61"/>
      <c r="D5" s="60"/>
      <c r="E5" s="60"/>
      <c r="F5" s="47"/>
      <c r="G5" s="46"/>
      <c r="H5" s="47"/>
    </row>
    <row r="6" spans="1:8" s="4" customFormat="1" ht="38.25" customHeight="1" x14ac:dyDescent="0.2">
      <c r="A6" s="74" t="s">
        <v>47</v>
      </c>
      <c r="B6" s="125" t="s">
        <v>215</v>
      </c>
      <c r="C6" s="2"/>
      <c r="D6" s="3"/>
      <c r="E6" s="3"/>
      <c r="F6" s="84" t="s">
        <v>31</v>
      </c>
      <c r="G6" s="3"/>
    </row>
    <row r="7" spans="1:8" s="4" customFormat="1" ht="38.25" x14ac:dyDescent="0.2">
      <c r="A7" s="74"/>
      <c r="B7" s="112" t="s">
        <v>100</v>
      </c>
      <c r="C7" s="2"/>
      <c r="D7" s="3"/>
      <c r="E7" s="3"/>
      <c r="F7" s="84"/>
      <c r="G7" s="3"/>
    </row>
    <row r="8" spans="1:8" s="4" customFormat="1" ht="38.25" x14ac:dyDescent="0.2">
      <c r="A8" s="74"/>
      <c r="B8" s="125" t="s">
        <v>101</v>
      </c>
      <c r="C8" s="2"/>
      <c r="D8" s="3"/>
      <c r="E8" s="3"/>
      <c r="F8" s="84"/>
      <c r="G8" s="3"/>
    </row>
    <row r="9" spans="1:8" s="4" customFormat="1" ht="40.5" customHeight="1" x14ac:dyDescent="0.2">
      <c r="A9" s="74"/>
      <c r="B9" s="125" t="s">
        <v>289</v>
      </c>
      <c r="C9" s="2"/>
      <c r="D9" s="3"/>
      <c r="E9" s="3"/>
      <c r="F9" s="84"/>
      <c r="G9" s="3"/>
    </row>
    <row r="10" spans="1:8" s="4" customFormat="1" ht="12" customHeight="1" x14ac:dyDescent="0.2">
      <c r="A10" s="74"/>
      <c r="B10" s="101" t="s">
        <v>58</v>
      </c>
      <c r="C10" s="109" t="s">
        <v>29</v>
      </c>
      <c r="D10" s="163">
        <v>41.7</v>
      </c>
      <c r="E10" s="146" t="s">
        <v>5</v>
      </c>
      <c r="F10" s="187"/>
      <c r="G10" s="3" t="s">
        <v>6</v>
      </c>
      <c r="H10" s="88">
        <f>SUM(D10*F10)</f>
        <v>0</v>
      </c>
    </row>
    <row r="11" spans="1:8" ht="12" customHeight="1" x14ac:dyDescent="0.2">
      <c r="A11" s="43"/>
      <c r="B11" s="54"/>
      <c r="C11" s="149"/>
      <c r="D11" s="197"/>
      <c r="E11" s="196"/>
      <c r="F11" s="199" t="s">
        <v>31</v>
      </c>
      <c r="G11" s="46"/>
      <c r="H11" s="52"/>
    </row>
    <row r="12" spans="1:8" s="5" customFormat="1" ht="40.5" customHeight="1" x14ac:dyDescent="0.2">
      <c r="A12" s="74" t="s">
        <v>48</v>
      </c>
      <c r="B12" s="126" t="s">
        <v>214</v>
      </c>
      <c r="C12" s="109"/>
      <c r="D12" s="185"/>
      <c r="E12" s="3"/>
      <c r="F12" s="191" t="s">
        <v>33</v>
      </c>
      <c r="G12" s="3"/>
      <c r="H12" s="4"/>
    </row>
    <row r="13" spans="1:8" s="5" customFormat="1" x14ac:dyDescent="0.2">
      <c r="A13" s="74"/>
      <c r="B13" s="126" t="s">
        <v>133</v>
      </c>
      <c r="C13" s="109"/>
      <c r="D13" s="185"/>
      <c r="E13" s="3"/>
      <c r="F13" s="191"/>
      <c r="G13" s="3"/>
      <c r="H13" s="4"/>
    </row>
    <row r="14" spans="1:8" s="5" customFormat="1" ht="12.75" customHeight="1" x14ac:dyDescent="0.2">
      <c r="A14" s="74"/>
      <c r="B14" s="101" t="s">
        <v>121</v>
      </c>
      <c r="C14" s="109" t="s">
        <v>118</v>
      </c>
      <c r="D14" s="163">
        <v>59</v>
      </c>
      <c r="E14" s="146" t="s">
        <v>5</v>
      </c>
      <c r="F14" s="187"/>
      <c r="G14" s="3" t="s">
        <v>6</v>
      </c>
      <c r="H14" s="88">
        <f>SUM(D14*F14)</f>
        <v>0</v>
      </c>
    </row>
    <row r="15" spans="1:8" s="5" customFormat="1" ht="12.75" customHeight="1" x14ac:dyDescent="0.2">
      <c r="A15" s="74"/>
      <c r="B15" s="112"/>
      <c r="C15" s="109"/>
      <c r="D15" s="163"/>
      <c r="E15" s="146"/>
      <c r="F15" s="191"/>
      <c r="G15" s="3"/>
      <c r="H15" s="88"/>
    </row>
    <row r="16" spans="1:8" s="5" customFormat="1" ht="45" customHeight="1" x14ac:dyDescent="0.2">
      <c r="A16" s="74" t="s">
        <v>124</v>
      </c>
      <c r="B16" s="125" t="s">
        <v>216</v>
      </c>
      <c r="C16" s="109"/>
      <c r="D16" s="185"/>
      <c r="E16" s="3"/>
      <c r="F16" s="191" t="s">
        <v>31</v>
      </c>
      <c r="G16" s="3"/>
      <c r="H16" s="4"/>
    </row>
    <row r="17" spans="1:8" s="5" customFormat="1" ht="38.25" x14ac:dyDescent="0.2">
      <c r="A17" s="74"/>
      <c r="B17" s="112" t="s">
        <v>217</v>
      </c>
      <c r="C17" s="109"/>
      <c r="D17" s="185"/>
      <c r="E17" s="3"/>
      <c r="F17" s="191"/>
      <c r="G17" s="3"/>
      <c r="H17" s="4"/>
    </row>
    <row r="18" spans="1:8" s="5" customFormat="1" ht="38.25" x14ac:dyDescent="0.2">
      <c r="A18" s="74"/>
      <c r="B18" s="125" t="s">
        <v>125</v>
      </c>
      <c r="C18" s="109"/>
      <c r="D18" s="185"/>
      <c r="E18" s="3"/>
      <c r="F18" s="191"/>
      <c r="G18" s="3"/>
      <c r="H18" s="4"/>
    </row>
    <row r="19" spans="1:8" s="5" customFormat="1" ht="53.25" customHeight="1" x14ac:dyDescent="0.2">
      <c r="A19" s="74"/>
      <c r="B19" s="125" t="s">
        <v>230</v>
      </c>
      <c r="C19" s="109"/>
      <c r="D19" s="185"/>
      <c r="E19" s="3"/>
      <c r="F19" s="191"/>
      <c r="G19" s="3"/>
      <c r="H19" s="4"/>
    </row>
    <row r="20" spans="1:8" s="5" customFormat="1" ht="12" customHeight="1" x14ac:dyDescent="0.2">
      <c r="A20" s="74"/>
      <c r="B20" s="101" t="s">
        <v>58</v>
      </c>
      <c r="C20" s="109" t="s">
        <v>29</v>
      </c>
      <c r="D20" s="163">
        <v>42.8</v>
      </c>
      <c r="E20" s="146" t="s">
        <v>5</v>
      </c>
      <c r="F20" s="187"/>
      <c r="G20" s="3" t="s">
        <v>6</v>
      </c>
      <c r="H20" s="88">
        <f>SUM(D20*F20)</f>
        <v>0</v>
      </c>
    </row>
    <row r="21" spans="1:8" s="5" customFormat="1" ht="12.75" customHeight="1" x14ac:dyDescent="0.2">
      <c r="A21" s="74"/>
      <c r="B21" s="112"/>
      <c r="C21" s="109"/>
      <c r="D21" s="163"/>
      <c r="E21" s="146"/>
      <c r="F21" s="191"/>
      <c r="G21" s="3"/>
      <c r="H21" s="88"/>
    </row>
    <row r="22" spans="1:8" s="5" customFormat="1" ht="41.25" customHeight="1" x14ac:dyDescent="0.2">
      <c r="A22" s="74" t="s">
        <v>231</v>
      </c>
      <c r="B22" s="125" t="s">
        <v>215</v>
      </c>
      <c r="C22" s="109"/>
      <c r="D22" s="163"/>
      <c r="E22" s="146"/>
      <c r="F22" s="191"/>
      <c r="G22" s="3"/>
      <c r="H22" s="88"/>
    </row>
    <row r="23" spans="1:8" s="5" customFormat="1" ht="37.5" customHeight="1" x14ac:dyDescent="0.2">
      <c r="A23" s="74"/>
      <c r="B23" s="112" t="s">
        <v>100</v>
      </c>
      <c r="C23" s="109"/>
      <c r="D23" s="163"/>
      <c r="E23" s="146"/>
      <c r="F23" s="191"/>
      <c r="G23" s="3"/>
      <c r="H23" s="88"/>
    </row>
    <row r="24" spans="1:8" s="5" customFormat="1" ht="40.5" customHeight="1" x14ac:dyDescent="0.2">
      <c r="A24" s="74"/>
      <c r="B24" s="125" t="s">
        <v>101</v>
      </c>
      <c r="C24" s="109"/>
      <c r="D24" s="163"/>
      <c r="E24" s="146"/>
      <c r="F24" s="191"/>
      <c r="G24" s="3"/>
      <c r="H24" s="88"/>
    </row>
    <row r="25" spans="1:8" s="5" customFormat="1" ht="16.5" customHeight="1" x14ac:dyDescent="0.2">
      <c r="A25" s="74"/>
      <c r="B25" s="125" t="s">
        <v>290</v>
      </c>
      <c r="C25" s="109"/>
      <c r="D25" s="163"/>
      <c r="E25" s="146"/>
      <c r="F25" s="191"/>
      <c r="G25" s="3"/>
      <c r="H25" s="88"/>
    </row>
    <row r="26" spans="1:8" s="5" customFormat="1" ht="12.75" customHeight="1" x14ac:dyDescent="0.2">
      <c r="A26" s="74"/>
      <c r="B26" s="101" t="s">
        <v>58</v>
      </c>
      <c r="C26" s="109" t="s">
        <v>29</v>
      </c>
      <c r="D26" s="163">
        <v>3.7</v>
      </c>
      <c r="E26" s="146" t="s">
        <v>5</v>
      </c>
      <c r="F26" s="187"/>
      <c r="G26" s="3" t="s">
        <v>6</v>
      </c>
      <c r="H26" s="88">
        <f>SUM(D26*F26)</f>
        <v>0</v>
      </c>
    </row>
    <row r="27" spans="1:8" s="5" customFormat="1" ht="12.75" customHeight="1" x14ac:dyDescent="0.2">
      <c r="A27" s="74"/>
      <c r="B27" s="112"/>
      <c r="C27" s="86"/>
      <c r="D27" s="87"/>
      <c r="E27" s="87"/>
      <c r="F27" s="84"/>
      <c r="G27" s="3"/>
      <c r="H27" s="88"/>
    </row>
    <row r="28" spans="1:8" s="5" customFormat="1" ht="15" x14ac:dyDescent="0.2">
      <c r="A28" s="97"/>
      <c r="B28" s="127" t="s">
        <v>36</v>
      </c>
      <c r="C28" s="128"/>
      <c r="D28" s="7"/>
      <c r="E28" s="7"/>
      <c r="F28" s="129" t="s">
        <v>31</v>
      </c>
      <c r="G28" s="7"/>
      <c r="H28" s="6"/>
    </row>
    <row r="29" spans="1:8" s="5" customFormat="1" ht="14.45" customHeight="1" x14ac:dyDescent="0.2">
      <c r="A29" s="74"/>
      <c r="B29" s="90" t="s">
        <v>10</v>
      </c>
      <c r="C29" s="130"/>
      <c r="D29" s="3"/>
      <c r="E29" s="3"/>
      <c r="F29" s="4"/>
      <c r="G29" s="3"/>
      <c r="H29" s="13">
        <f>SUM(H10:H28)</f>
        <v>0</v>
      </c>
    </row>
    <row r="30" spans="1:8" s="5" customFormat="1" ht="14.45" customHeight="1" x14ac:dyDescent="0.2">
      <c r="A30" s="74"/>
      <c r="B30" s="90"/>
      <c r="C30" s="130"/>
      <c r="D30" s="3"/>
      <c r="E30" s="3"/>
      <c r="F30" s="4"/>
      <c r="G30" s="3"/>
      <c r="H30" s="13"/>
    </row>
  </sheetData>
  <sheetProtection algorithmName="SHA-512" hashValue="dpE73ofoEfxB1ki0bVxqgWMmKd4Y9jbyMCtSegkNnXyTTTLqLK8Cc+OYOe9LsdSmWrK5SwTZEyylOIZRRdsbwA==" saltValue="EEzSsRMVx3xMtoSF2DbgHA==" spinCount="100000" sheet="1" objects="1" scenarios="1"/>
  <phoneticPr fontId="2" type="noConversion"/>
  <pageMargins left="0.78740157480314965" right="0.27559055118110237" top="0.82677165354330717" bottom="0.51181102362204722" header="0.51181102362204722" footer="0.51181102362204722"/>
  <pageSetup paperSize="9" orientation="portrait" r:id="rId1"/>
  <headerFooter alignWithMargins="0">
    <oddHeader>&amp;CTroškovnik sanacije stana, Ulica J.J.Strossmayera 13, Vinkovci, 99,36m&amp;9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SheetLayoutView="115" workbookViewId="0">
      <selection activeCell="F19" sqref="F19"/>
    </sheetView>
  </sheetViews>
  <sheetFormatPr defaultRowHeight="12.75" x14ac:dyDescent="0.2"/>
  <cols>
    <col min="1" max="1" width="4.7109375" style="43" customWidth="1"/>
    <col min="2" max="2" width="48.7109375" style="44" customWidth="1"/>
    <col min="3" max="3" width="4.7109375" style="45" customWidth="1"/>
    <col min="4" max="4" width="8" style="46" customWidth="1"/>
    <col min="5" max="5" width="3.140625" style="46" customWidth="1"/>
    <col min="6" max="6" width="8.7109375" style="47" customWidth="1"/>
    <col min="7" max="7" width="3" style="46" customWidth="1"/>
    <col min="8" max="8" width="10" style="47" customWidth="1"/>
    <col min="9" max="16384" width="9.140625" style="47"/>
  </cols>
  <sheetData>
    <row r="1" spans="1:8" s="4" customFormat="1" x14ac:dyDescent="0.2">
      <c r="A1" s="74"/>
      <c r="B1" s="1"/>
      <c r="C1" s="95"/>
      <c r="D1" s="3"/>
      <c r="E1" s="3"/>
      <c r="G1" s="3"/>
    </row>
    <row r="2" spans="1:8" s="4" customFormat="1" ht="15.75" x14ac:dyDescent="0.2">
      <c r="A2" s="72"/>
      <c r="B2" s="220" t="s">
        <v>113</v>
      </c>
      <c r="C2" s="220"/>
      <c r="D2" s="220"/>
      <c r="E2" s="73"/>
      <c r="F2" s="6"/>
      <c r="G2" s="7"/>
      <c r="H2" s="6"/>
    </row>
    <row r="3" spans="1:8" s="4" customFormat="1" ht="15" x14ac:dyDescent="0.2">
      <c r="A3" s="97"/>
      <c r="B3" s="75"/>
      <c r="C3" s="75"/>
      <c r="D3" s="75"/>
      <c r="E3" s="75"/>
      <c r="F3" s="11"/>
      <c r="G3" s="168"/>
      <c r="H3" s="11"/>
    </row>
    <row r="4" spans="1:8" s="4" customFormat="1" ht="12.75" customHeight="1" x14ac:dyDescent="0.2">
      <c r="A4" s="76" t="s">
        <v>25</v>
      </c>
      <c r="B4" s="77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8" s="4" customFormat="1" ht="12" customHeight="1" x14ac:dyDescent="0.2">
      <c r="A5" s="74"/>
      <c r="B5" s="75"/>
      <c r="C5" s="75"/>
      <c r="D5" s="75"/>
      <c r="E5" s="75"/>
      <c r="G5" s="3"/>
    </row>
    <row r="6" spans="1:8" s="4" customFormat="1" ht="41.25" customHeight="1" x14ac:dyDescent="0.2">
      <c r="A6" s="74" t="s">
        <v>37</v>
      </c>
      <c r="B6" s="123" t="s">
        <v>173</v>
      </c>
      <c r="C6" s="75"/>
      <c r="D6" s="75"/>
      <c r="E6" s="75"/>
      <c r="G6" s="3"/>
    </row>
    <row r="7" spans="1:8" s="4" customFormat="1" ht="37.5" customHeight="1" x14ac:dyDescent="0.2">
      <c r="A7" s="74"/>
      <c r="B7" s="123" t="s">
        <v>171</v>
      </c>
      <c r="C7" s="75"/>
      <c r="D7" s="75"/>
      <c r="E7" s="75"/>
      <c r="F7" s="156"/>
      <c r="G7" s="3"/>
    </row>
    <row r="8" spans="1:8" s="4" customFormat="1" ht="27" customHeight="1" x14ac:dyDescent="0.2">
      <c r="A8" s="74"/>
      <c r="B8" s="123" t="s">
        <v>291</v>
      </c>
      <c r="C8" s="95"/>
      <c r="D8" s="3"/>
      <c r="E8" s="3"/>
      <c r="G8" s="3"/>
    </row>
    <row r="9" spans="1:8" s="4" customFormat="1" ht="12.75" customHeight="1" x14ac:dyDescent="0.2">
      <c r="A9" s="74"/>
      <c r="B9" s="101" t="s">
        <v>58</v>
      </c>
      <c r="C9" s="86" t="s">
        <v>29</v>
      </c>
      <c r="D9" s="200" t="s">
        <v>248</v>
      </c>
      <c r="E9" s="87" t="s">
        <v>5</v>
      </c>
      <c r="F9" s="176"/>
      <c r="G9" s="3" t="s">
        <v>6</v>
      </c>
      <c r="H9" s="84">
        <f>D9*F9</f>
        <v>0</v>
      </c>
    </row>
    <row r="10" spans="1:8" s="4" customFormat="1" ht="12.75" customHeight="1" x14ac:dyDescent="0.2">
      <c r="A10" s="74"/>
      <c r="B10" s="101"/>
      <c r="C10" s="86"/>
      <c r="D10" s="193"/>
      <c r="E10" s="87"/>
      <c r="F10" s="84"/>
      <c r="G10" s="3"/>
      <c r="H10" s="175"/>
    </row>
    <row r="11" spans="1:8" s="4" customFormat="1" ht="17.25" customHeight="1" x14ac:dyDescent="0.2">
      <c r="A11" s="74" t="s">
        <v>38</v>
      </c>
      <c r="B11" s="123" t="s">
        <v>172</v>
      </c>
      <c r="C11" s="95"/>
      <c r="D11" s="185"/>
      <c r="E11" s="3"/>
      <c r="F11" s="84" t="s">
        <v>31</v>
      </c>
      <c r="G11" s="3"/>
    </row>
    <row r="12" spans="1:8" s="4" customFormat="1" ht="30" customHeight="1" x14ac:dyDescent="0.2">
      <c r="A12" s="74"/>
      <c r="B12" s="123" t="s">
        <v>292</v>
      </c>
      <c r="C12" s="95"/>
      <c r="D12" s="185"/>
      <c r="E12" s="3"/>
      <c r="F12" s="84"/>
      <c r="G12" s="3"/>
    </row>
    <row r="13" spans="1:8" s="4" customFormat="1" x14ac:dyDescent="0.2">
      <c r="A13" s="74"/>
      <c r="B13" s="101" t="s">
        <v>293</v>
      </c>
      <c r="C13" s="86" t="s">
        <v>57</v>
      </c>
      <c r="D13" s="163">
        <v>56.3</v>
      </c>
      <c r="E13" s="87" t="s">
        <v>5</v>
      </c>
      <c r="F13" s="176"/>
      <c r="G13" s="3" t="s">
        <v>6</v>
      </c>
      <c r="H13" s="88">
        <f>D13*F13</f>
        <v>0</v>
      </c>
    </row>
    <row r="14" spans="1:8" s="4" customFormat="1" ht="13.5" customHeight="1" x14ac:dyDescent="0.2">
      <c r="A14" s="74"/>
      <c r="B14" s="75"/>
      <c r="C14" s="75"/>
      <c r="D14" s="201"/>
      <c r="E14" s="75"/>
      <c r="G14" s="3"/>
    </row>
    <row r="15" spans="1:8" s="4" customFormat="1" ht="53.25" customHeight="1" x14ac:dyDescent="0.2">
      <c r="A15" s="74" t="s">
        <v>179</v>
      </c>
      <c r="B15" s="150" t="s">
        <v>229</v>
      </c>
      <c r="C15" s="86"/>
      <c r="D15" s="163"/>
      <c r="E15" s="87"/>
      <c r="F15" s="84"/>
      <c r="G15" s="3"/>
      <c r="H15" s="88"/>
    </row>
    <row r="16" spans="1:8" s="4" customFormat="1" x14ac:dyDescent="0.2">
      <c r="A16" s="74"/>
      <c r="B16" s="101" t="s">
        <v>52</v>
      </c>
      <c r="C16" s="86" t="s">
        <v>11</v>
      </c>
      <c r="D16" s="163">
        <v>5</v>
      </c>
      <c r="E16" s="87" t="s">
        <v>5</v>
      </c>
      <c r="F16" s="176"/>
      <c r="G16" s="3" t="s">
        <v>6</v>
      </c>
      <c r="H16" s="88">
        <f>D16*F16</f>
        <v>0</v>
      </c>
    </row>
    <row r="17" spans="1:8" s="4" customFormat="1" x14ac:dyDescent="0.2">
      <c r="A17" s="74"/>
      <c r="B17" s="101"/>
      <c r="C17" s="86"/>
      <c r="D17" s="87"/>
      <c r="E17" s="87"/>
      <c r="F17" s="84"/>
      <c r="G17" s="3"/>
      <c r="H17" s="88"/>
    </row>
    <row r="18" spans="1:8" s="4" customFormat="1" ht="15" x14ac:dyDescent="0.2">
      <c r="A18" s="74"/>
      <c r="B18" s="89" t="s">
        <v>99</v>
      </c>
      <c r="C18" s="131"/>
      <c r="D18" s="7"/>
      <c r="E18" s="7"/>
      <c r="F18" s="7" t="s">
        <v>31</v>
      </c>
      <c r="G18" s="7"/>
      <c r="H18" s="6"/>
    </row>
    <row r="19" spans="1:8" s="4" customFormat="1" ht="15" x14ac:dyDescent="0.2">
      <c r="A19" s="74"/>
      <c r="B19" s="90" t="s">
        <v>10</v>
      </c>
      <c r="C19" s="95"/>
      <c r="D19" s="3"/>
      <c r="E19" s="3"/>
      <c r="G19" s="3"/>
      <c r="H19" s="13">
        <f>SUM(H9:H18)</f>
        <v>0</v>
      </c>
    </row>
    <row r="52" ht="76.5" customHeight="1" x14ac:dyDescent="0.2"/>
  </sheetData>
  <sheetProtection algorithmName="SHA-512" hashValue="qIaDZcxbD/Yq1mQ5lrzZJSl/iQdCOntBU3yepXenTqE0JPMNTiD+uHoFCNlZGFOV2JdrumGqZ5mqoeFWVtC8ZQ==" saltValue="Ofo03NpCYWMXwefshc5FUw==" spinCount="100000" sheet="1" objects="1" scenarios="1"/>
  <mergeCells count="1">
    <mergeCell ref="B2:D2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sanacije stana, Ulica J.J.Strossmayera 13, Vinkovci, 99,36 m2</oddHeader>
    <oddFooter>&amp;CAPZ-Vukovar d.o.o., Vukovar, Vatikanska 7, Tel: 032-416-828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7"/>
  <sheetViews>
    <sheetView view="pageLayout" zoomScaleSheetLayoutView="115" workbookViewId="0">
      <selection activeCell="B7" sqref="B7"/>
    </sheetView>
  </sheetViews>
  <sheetFormatPr defaultRowHeight="12.75" x14ac:dyDescent="0.2"/>
  <cols>
    <col min="1" max="1" width="4.7109375" style="43" customWidth="1"/>
    <col min="2" max="2" width="48.7109375" style="44" customWidth="1"/>
    <col min="3" max="3" width="4.7109375" style="45" customWidth="1"/>
    <col min="4" max="4" width="8" style="46" customWidth="1"/>
    <col min="5" max="5" width="3.140625" style="46" customWidth="1"/>
    <col min="6" max="6" width="8.7109375" style="47" customWidth="1"/>
    <col min="7" max="7" width="3" style="46" customWidth="1"/>
    <col min="8" max="8" width="10" style="47" customWidth="1"/>
    <col min="9" max="16384" width="9.140625" style="47"/>
  </cols>
  <sheetData>
    <row r="1" spans="1:8" s="4" customFormat="1" x14ac:dyDescent="0.2">
      <c r="A1" s="74"/>
      <c r="B1" s="1"/>
      <c r="C1" s="95"/>
      <c r="D1" s="3"/>
      <c r="E1" s="3"/>
      <c r="G1" s="3"/>
    </row>
    <row r="2" spans="1:8" s="4" customFormat="1" ht="15.75" x14ac:dyDescent="0.2">
      <c r="A2" s="72"/>
      <c r="B2" s="220" t="s">
        <v>49</v>
      </c>
      <c r="C2" s="220"/>
      <c r="D2" s="220"/>
      <c r="E2" s="73"/>
      <c r="F2" s="6"/>
      <c r="G2" s="7"/>
      <c r="H2" s="6"/>
    </row>
    <row r="3" spans="1:8" s="4" customFormat="1" ht="15" x14ac:dyDescent="0.2">
      <c r="A3" s="97"/>
      <c r="B3" s="75"/>
      <c r="C3" s="75"/>
      <c r="D3" s="75"/>
      <c r="E3" s="75"/>
      <c r="F3" s="11"/>
      <c r="G3" s="168"/>
      <c r="H3" s="11"/>
    </row>
    <row r="4" spans="1:8" s="4" customFormat="1" ht="12.75" customHeight="1" x14ac:dyDescent="0.2">
      <c r="A4" s="76" t="s">
        <v>25</v>
      </c>
      <c r="B4" s="77" t="s">
        <v>26</v>
      </c>
      <c r="C4" s="78" t="s">
        <v>27</v>
      </c>
      <c r="D4" s="76" t="s">
        <v>7</v>
      </c>
      <c r="E4" s="76" t="s">
        <v>5</v>
      </c>
      <c r="F4" s="76" t="s">
        <v>8</v>
      </c>
      <c r="G4" s="76" t="s">
        <v>6</v>
      </c>
      <c r="H4" s="76" t="s">
        <v>9</v>
      </c>
    </row>
    <row r="5" spans="1:8" s="4" customFormat="1" ht="15" x14ac:dyDescent="0.2">
      <c r="A5" s="74"/>
      <c r="B5" s="75"/>
      <c r="C5" s="75"/>
      <c r="D5" s="75"/>
      <c r="E5" s="75"/>
      <c r="G5" s="3"/>
    </row>
    <row r="6" spans="1:8" s="4" customFormat="1" ht="38.25" x14ac:dyDescent="0.2">
      <c r="A6" s="74" t="s">
        <v>50</v>
      </c>
      <c r="B6" s="123" t="s">
        <v>150</v>
      </c>
      <c r="C6" s="95"/>
      <c r="D6" s="3"/>
      <c r="E6" s="3"/>
      <c r="G6" s="3"/>
    </row>
    <row r="7" spans="1:8" s="4" customFormat="1" ht="51.75" customHeight="1" x14ac:dyDescent="0.2">
      <c r="A7" s="74"/>
      <c r="B7" s="123" t="s">
        <v>296</v>
      </c>
      <c r="C7" s="95"/>
      <c r="D7" s="3"/>
      <c r="E7" s="3"/>
      <c r="G7" s="3"/>
    </row>
    <row r="8" spans="1:8" s="4" customFormat="1" ht="13.5" customHeight="1" x14ac:dyDescent="0.2">
      <c r="A8" s="74"/>
      <c r="B8" s="101" t="s">
        <v>59</v>
      </c>
      <c r="C8" s="109" t="s">
        <v>29</v>
      </c>
      <c r="D8" s="163">
        <v>362.6</v>
      </c>
      <c r="E8" s="87" t="s">
        <v>5</v>
      </c>
      <c r="F8" s="176"/>
      <c r="G8" s="3" t="s">
        <v>6</v>
      </c>
      <c r="H8" s="88">
        <f>D8*F8</f>
        <v>0</v>
      </c>
    </row>
    <row r="9" spans="1:8" x14ac:dyDescent="0.2">
      <c r="B9" s="49"/>
      <c r="C9" s="149"/>
      <c r="D9" s="197"/>
      <c r="E9" s="50"/>
      <c r="F9" s="51" t="s">
        <v>31</v>
      </c>
      <c r="H9" s="52"/>
    </row>
    <row r="10" spans="1:8" s="4" customFormat="1" ht="28.5" customHeight="1" x14ac:dyDescent="0.2">
      <c r="A10" s="74" t="s">
        <v>51</v>
      </c>
      <c r="B10" s="123" t="s">
        <v>218</v>
      </c>
      <c r="C10" s="186"/>
      <c r="D10" s="185"/>
      <c r="E10" s="3"/>
      <c r="G10" s="3"/>
    </row>
    <row r="11" spans="1:8" s="4" customFormat="1" ht="25.5" x14ac:dyDescent="0.2">
      <c r="A11" s="74"/>
      <c r="B11" s="155" t="s">
        <v>175</v>
      </c>
      <c r="C11" s="186"/>
      <c r="D11" s="185"/>
      <c r="E11" s="3"/>
      <c r="G11" s="3"/>
    </row>
    <row r="12" spans="1:8" s="4" customFormat="1" x14ac:dyDescent="0.2">
      <c r="A12" s="74"/>
      <c r="B12" s="101" t="s">
        <v>59</v>
      </c>
      <c r="C12" s="109" t="s">
        <v>29</v>
      </c>
      <c r="D12" s="163">
        <v>60.8</v>
      </c>
      <c r="E12" s="87" t="s">
        <v>5</v>
      </c>
      <c r="F12" s="176"/>
      <c r="G12" s="3" t="s">
        <v>6</v>
      </c>
      <c r="H12" s="88">
        <f>D12*F12</f>
        <v>0</v>
      </c>
    </row>
    <row r="13" spans="1:8" x14ac:dyDescent="0.2">
      <c r="B13" s="49"/>
      <c r="C13" s="149"/>
      <c r="D13" s="197"/>
      <c r="E13" s="50"/>
      <c r="F13" s="51"/>
      <c r="H13" s="52"/>
    </row>
    <row r="14" spans="1:8" s="4" customFormat="1" ht="39" customHeight="1" x14ac:dyDescent="0.2">
      <c r="A14" s="74" t="s">
        <v>180</v>
      </c>
      <c r="B14" s="150" t="s">
        <v>294</v>
      </c>
      <c r="C14" s="109"/>
      <c r="D14" s="163"/>
      <c r="E14" s="87"/>
      <c r="F14" s="84"/>
      <c r="G14" s="3"/>
      <c r="H14" s="88"/>
    </row>
    <row r="15" spans="1:8" s="4" customFormat="1" ht="27.75" customHeight="1" x14ac:dyDescent="0.2">
      <c r="A15" s="74"/>
      <c r="B15" s="150" t="s">
        <v>237</v>
      </c>
      <c r="C15" s="109"/>
      <c r="D15" s="163"/>
      <c r="E15" s="87"/>
      <c r="F15" s="84"/>
      <c r="G15" s="3"/>
      <c r="H15" s="88"/>
    </row>
    <row r="16" spans="1:8" s="4" customFormat="1" x14ac:dyDescent="0.2">
      <c r="A16" s="74"/>
      <c r="B16" s="101" t="s">
        <v>221</v>
      </c>
      <c r="C16" s="109" t="s">
        <v>11</v>
      </c>
      <c r="D16" s="163">
        <v>2</v>
      </c>
      <c r="E16" s="87" t="s">
        <v>5</v>
      </c>
      <c r="F16" s="176"/>
      <c r="G16" s="3" t="s">
        <v>6</v>
      </c>
      <c r="H16" s="88">
        <f>D16*F16</f>
        <v>0</v>
      </c>
    </row>
    <row r="17" spans="1:8" s="4" customFormat="1" x14ac:dyDescent="0.2">
      <c r="A17" s="74"/>
      <c r="B17" s="101"/>
      <c r="C17" s="109"/>
      <c r="D17" s="163"/>
      <c r="E17" s="87"/>
      <c r="F17" s="51"/>
      <c r="G17" s="46"/>
      <c r="H17" s="52"/>
    </row>
    <row r="18" spans="1:8" s="4" customFormat="1" ht="25.5" x14ac:dyDescent="0.2">
      <c r="A18" s="74" t="s">
        <v>140</v>
      </c>
      <c r="B18" s="150" t="s">
        <v>219</v>
      </c>
      <c r="C18" s="109"/>
      <c r="D18" s="163"/>
      <c r="E18" s="87"/>
      <c r="F18" s="51"/>
      <c r="G18" s="3"/>
      <c r="H18" s="88"/>
    </row>
    <row r="19" spans="1:8" s="4" customFormat="1" x14ac:dyDescent="0.2">
      <c r="A19" s="74"/>
      <c r="B19" s="101" t="s">
        <v>220</v>
      </c>
      <c r="C19" s="109" t="s">
        <v>118</v>
      </c>
      <c r="D19" s="163">
        <v>10.7</v>
      </c>
      <c r="E19" s="87" t="s">
        <v>5</v>
      </c>
      <c r="F19" s="176"/>
      <c r="G19" s="3" t="s">
        <v>6</v>
      </c>
      <c r="H19" s="88">
        <f>D19*F19</f>
        <v>0</v>
      </c>
    </row>
    <row r="20" spans="1:8" s="4" customFormat="1" x14ac:dyDescent="0.2">
      <c r="A20" s="74"/>
      <c r="B20" s="101"/>
      <c r="C20" s="109"/>
      <c r="D20" s="163"/>
      <c r="E20" s="87"/>
      <c r="F20" s="84"/>
      <c r="G20" s="3"/>
      <c r="H20" s="88"/>
    </row>
    <row r="21" spans="1:8" s="4" customFormat="1" ht="39.75" customHeight="1" x14ac:dyDescent="0.2">
      <c r="A21" s="74" t="s">
        <v>222</v>
      </c>
      <c r="B21" s="150" t="s">
        <v>243</v>
      </c>
      <c r="C21" s="109"/>
      <c r="D21" s="163"/>
      <c r="E21" s="87"/>
      <c r="F21" s="84"/>
      <c r="G21" s="3"/>
      <c r="H21" s="88"/>
    </row>
    <row r="22" spans="1:8" s="4" customFormat="1" ht="27.75" customHeight="1" x14ac:dyDescent="0.2">
      <c r="A22" s="74"/>
      <c r="B22" s="150" t="s">
        <v>236</v>
      </c>
      <c r="C22" s="109"/>
      <c r="D22" s="163"/>
      <c r="E22" s="87"/>
      <c r="F22" s="84"/>
      <c r="G22" s="3"/>
      <c r="H22" s="88"/>
    </row>
    <row r="23" spans="1:8" s="4" customFormat="1" ht="13.5" customHeight="1" x14ac:dyDescent="0.2">
      <c r="A23" s="74"/>
      <c r="B23" s="101" t="s">
        <v>221</v>
      </c>
      <c r="C23" s="109" t="s">
        <v>11</v>
      </c>
      <c r="D23" s="163">
        <v>1</v>
      </c>
      <c r="E23" s="87" t="s">
        <v>5</v>
      </c>
      <c r="F23" s="176"/>
      <c r="G23" s="3" t="s">
        <v>6</v>
      </c>
      <c r="H23" s="88">
        <f>D23*F23</f>
        <v>0</v>
      </c>
    </row>
    <row r="24" spans="1:8" s="4" customFormat="1" ht="13.5" customHeight="1" x14ac:dyDescent="0.2">
      <c r="A24" s="74"/>
      <c r="B24" s="101"/>
      <c r="C24" s="109"/>
      <c r="D24" s="163"/>
      <c r="E24" s="87"/>
      <c r="F24" s="84"/>
      <c r="G24" s="3"/>
      <c r="H24" s="88"/>
    </row>
    <row r="25" spans="1:8" s="4" customFormat="1" ht="40.5" customHeight="1" x14ac:dyDescent="0.2">
      <c r="A25" s="74" t="s">
        <v>235</v>
      </c>
      <c r="B25" s="150" t="s">
        <v>245</v>
      </c>
      <c r="C25" s="109"/>
      <c r="D25" s="163"/>
      <c r="E25" s="87"/>
      <c r="F25" s="84"/>
      <c r="G25" s="3"/>
      <c r="H25" s="88"/>
    </row>
    <row r="26" spans="1:8" s="4" customFormat="1" ht="27.75" customHeight="1" x14ac:dyDescent="0.2">
      <c r="A26" s="74"/>
      <c r="B26" s="150" t="s">
        <v>246</v>
      </c>
      <c r="C26" s="109"/>
      <c r="D26" s="163"/>
      <c r="E26" s="87"/>
      <c r="F26" s="84"/>
      <c r="G26" s="3"/>
      <c r="H26" s="88"/>
    </row>
    <row r="27" spans="1:8" s="4" customFormat="1" ht="13.5" customHeight="1" x14ac:dyDescent="0.2">
      <c r="A27" s="74"/>
      <c r="B27" s="101" t="s">
        <v>221</v>
      </c>
      <c r="C27" s="109" t="s">
        <v>11</v>
      </c>
      <c r="D27" s="163">
        <v>1</v>
      </c>
      <c r="E27" s="87" t="s">
        <v>5</v>
      </c>
      <c r="F27" s="176"/>
      <c r="G27" s="3" t="s">
        <v>6</v>
      </c>
      <c r="H27" s="88">
        <f>D27*F27</f>
        <v>0</v>
      </c>
    </row>
    <row r="28" spans="1:8" s="4" customFormat="1" x14ac:dyDescent="0.2">
      <c r="A28" s="74"/>
      <c r="B28" s="101"/>
      <c r="C28" s="109"/>
      <c r="D28" s="163"/>
      <c r="E28" s="87"/>
      <c r="F28" s="84"/>
      <c r="G28" s="3"/>
      <c r="H28" s="88"/>
    </row>
    <row r="29" spans="1:8" s="4" customFormat="1" ht="25.5" customHeight="1" x14ac:dyDescent="0.2">
      <c r="A29" s="74" t="s">
        <v>244</v>
      </c>
      <c r="B29" s="150" t="s">
        <v>223</v>
      </c>
      <c r="C29" s="109"/>
      <c r="D29" s="163"/>
      <c r="E29" s="87"/>
      <c r="F29" s="84"/>
      <c r="G29" s="3"/>
      <c r="H29" s="88"/>
    </row>
    <row r="30" spans="1:8" s="4" customFormat="1" ht="42.75" customHeight="1" x14ac:dyDescent="0.2">
      <c r="A30" s="74"/>
      <c r="B30" s="123" t="s">
        <v>295</v>
      </c>
      <c r="C30" s="109"/>
      <c r="D30" s="163"/>
      <c r="E30" s="87"/>
      <c r="F30" s="84"/>
      <c r="G30" s="3"/>
      <c r="H30" s="88"/>
    </row>
    <row r="31" spans="1:8" s="4" customFormat="1" ht="14.25" customHeight="1" x14ac:dyDescent="0.2">
      <c r="A31" s="74"/>
      <c r="B31" s="101" t="s">
        <v>221</v>
      </c>
      <c r="C31" s="109" t="s">
        <v>11</v>
      </c>
      <c r="D31" s="163">
        <v>1</v>
      </c>
      <c r="E31" s="87" t="s">
        <v>5</v>
      </c>
      <c r="F31" s="176"/>
      <c r="G31" s="3" t="s">
        <v>6</v>
      </c>
      <c r="H31" s="88">
        <f>D31*F31</f>
        <v>0</v>
      </c>
    </row>
    <row r="32" spans="1:8" s="4" customFormat="1" ht="14.25" x14ac:dyDescent="0.2">
      <c r="A32" s="74"/>
      <c r="B32" s="49"/>
      <c r="C32" s="86"/>
      <c r="D32" s="153"/>
      <c r="E32" s="87"/>
      <c r="F32" s="84"/>
      <c r="G32" s="3"/>
      <c r="H32" s="88"/>
    </row>
    <row r="33" spans="1:8" s="4" customFormat="1" ht="15" x14ac:dyDescent="0.2">
      <c r="A33" s="74"/>
      <c r="B33" s="89" t="s">
        <v>39</v>
      </c>
      <c r="C33" s="131"/>
      <c r="D33" s="7"/>
      <c r="E33" s="7"/>
      <c r="F33" s="7" t="s">
        <v>31</v>
      </c>
      <c r="G33" s="7"/>
      <c r="H33" s="6"/>
    </row>
    <row r="34" spans="1:8" s="4" customFormat="1" ht="15" x14ac:dyDescent="0.2">
      <c r="A34" s="74"/>
      <c r="B34" s="90" t="s">
        <v>10</v>
      </c>
      <c r="C34" s="95"/>
      <c r="D34" s="3"/>
      <c r="E34" s="3"/>
      <c r="G34" s="3"/>
      <c r="H34" s="13">
        <f>SUM(H8:H33)</f>
        <v>0</v>
      </c>
    </row>
    <row r="67" ht="76.5" customHeight="1" x14ac:dyDescent="0.2"/>
  </sheetData>
  <sheetProtection algorithmName="SHA-512" hashValue="/UcF81RvXMaxQBk8ar7ZtFdXFtBwzVPGtNEFsMsoe6sUYpfF06ttzySFgjUnQZletF3c2GOm0oZ+Xzh86fEN/w==" saltValue="Daa+07FCMuojVbK2UFzX3A==" spinCount="100000" sheet="1" objects="1" scenarios="1"/>
  <mergeCells count="1">
    <mergeCell ref="B2:D2"/>
  </mergeCells>
  <phoneticPr fontId="2" type="noConversion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 xml:space="preserve">&amp;CTroškovnik sanacije stana, Ulica J.J.Strossmayera 13, Vinkovci, 99,36 m2 </oddHeader>
    <oddFooter>&amp;CAPZ-Vukovar d.o.o., Vukovar, Vatikanska 7, Tel: 032-416-828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9</vt:i4>
      </vt:variant>
    </vt:vector>
  </HeadingPairs>
  <TitlesOfParts>
    <vt:vector size="21" baseType="lpstr">
      <vt:lpstr>NASLOVNICA</vt:lpstr>
      <vt:lpstr>OPISI</vt:lpstr>
      <vt:lpstr>REKAPITULACIJA</vt:lpstr>
      <vt:lpstr>rušenja</vt:lpstr>
      <vt:lpstr>zidarski </vt:lpstr>
      <vt:lpstr>stolarski</vt:lpstr>
      <vt:lpstr>keramičar</vt:lpstr>
      <vt:lpstr>parketar</vt:lpstr>
      <vt:lpstr>soboslik.+ličilac</vt:lpstr>
      <vt:lpstr>VIK</vt:lpstr>
      <vt:lpstr>elektro</vt:lpstr>
      <vt:lpstr>čišćenje</vt:lpstr>
      <vt:lpstr>čišćenje!Podrucje_ispisa</vt:lpstr>
      <vt:lpstr>elektro!Podrucje_ispisa</vt:lpstr>
      <vt:lpstr>keramičar!Podrucje_ispisa</vt:lpstr>
      <vt:lpstr>parketar!Podrucje_ispisa</vt:lpstr>
      <vt:lpstr>REKAPITULACIJA!Podrucje_ispisa</vt:lpstr>
      <vt:lpstr>rušenja!Podrucje_ispisa</vt:lpstr>
      <vt:lpstr>'soboslik.+ličilac'!Podrucje_ispisa</vt:lpstr>
      <vt:lpstr>stolarski!Podrucje_ispisa</vt:lpstr>
      <vt:lpstr>'zidarski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Arhitekti Budanko i Witt-Dörring</dc:creator>
  <cp:lastModifiedBy>Juraj Ćužić</cp:lastModifiedBy>
  <cp:lastPrinted>2020-03-17T14:11:27Z</cp:lastPrinted>
  <dcterms:created xsi:type="dcterms:W3CDTF">2001-02-05T07:26:49Z</dcterms:created>
  <dcterms:modified xsi:type="dcterms:W3CDTF">2020-03-20T10:35:38Z</dcterms:modified>
</cp:coreProperties>
</file>